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MAI 2023" sheetId="1" r:id="rId1"/>
  </sheets>
  <definedNames>
    <definedName name="_xlnm._FilterDatabase" localSheetId="0" hidden="1">'PLATI MAI 2023'!$B$1:$B$233</definedName>
  </definedNames>
  <calcPr fullCalcOnLoad="1"/>
</workbook>
</file>

<file path=xl/sharedStrings.xml><?xml version="1.0" encoding="utf-8"?>
<sst xmlns="http://schemas.openxmlformats.org/spreadsheetml/2006/main" count="590" uniqueCount="179">
  <si>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</si>
  <si>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</si>
  <si>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</si>
  <si>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</si>
  <si>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</si>
  <si>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</si>
  <si>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</si>
  <si>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</si>
  <si>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</si>
  <si>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</si>
  <si>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</si>
  <si>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</si>
  <si>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</si>
  <si>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</si>
  <si>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</si>
  <si>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</si>
  <si>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</si>
  <si>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</si>
  <si>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</si>
  <si>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</si>
  <si>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</si>
  <si>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</si>
  <si>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</si>
  <si>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</si>
  <si>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</si>
  <si>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</si>
  <si>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</si>
  <si>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</si>
  <si>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</si>
  <si>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</si>
  <si>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</si>
  <si>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</si>
  <si>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</si>
  <si>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</si>
  <si>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</si>
  <si>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</si>
  <si>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</si>
  <si>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</si>
  <si>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</si>
  <si>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</si>
  <si>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</si>
  <si>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</si>
  <si>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</si>
  <si>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</si>
  <si>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</si>
  <si>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</si>
  <si>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</si>
  <si>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</si>
  <si>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</si>
  <si>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</si>
  <si>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</si>
  <si>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</si>
  <si>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</si>
  <si>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</si>
  <si>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</si>
  <si>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</si>
  <si>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</si>
  <si>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</si>
  <si>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</si>
  <si>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</si>
  <si>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</si>
  <si>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</si>
  <si>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</si>
  <si>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</si>
  <si>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</si>
  <si>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</si>
  <si>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</si>
  <si>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</si>
  <si>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t>Programul national de oncologie CAR-T</t>
  </si>
  <si>
    <t>oncologie CAR-T</t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</si>
  <si>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</si>
  <si>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</si>
  <si>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</si>
  <si>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</si>
  <si>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</si>
  <si>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>Plati mai 2023</t>
  </si>
  <si>
    <t>Boala POMPE</t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</si>
  <si>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</si>
  <si>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</si>
  <si>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</si>
  <si>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</si>
  <si>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</si>
  <si>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</si>
  <si>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</si>
  <si>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</si>
  <si>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</si>
  <si>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</si>
  <si>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</si>
  <si>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</si>
  <si>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</si>
  <si>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</si>
  <si>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</si>
  <si>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</si>
  <si>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</si>
  <si>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</si>
  <si>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</si>
  <si>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</si>
  <si>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</si>
  <si>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</si>
  <si>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</si>
  <si>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</si>
  <si>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</si>
  <si>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</si>
  <si>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</si>
  <si>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</si>
  <si>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</si>
  <si>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</si>
  <si>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</si>
  <si>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</si>
  <si>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</si>
  <si>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</si>
  <si>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</si>
  <si>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</si>
  <si>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</si>
  <si>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</si>
  <si>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</si>
  <si>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</si>
  <si>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</si>
  <si>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</si>
  <si>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</si>
  <si>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</si>
  <si>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</si>
  <si>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</si>
  <si>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</si>
  <si>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</si>
  <si>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</si>
  <si>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</si>
  <si>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</si>
  <si>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</si>
  <si>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t>SCCPRA Steaua Bucuresti</t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</si>
  <si>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</si>
  <si>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</si>
  <si>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</si>
  <si>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</si>
  <si>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</si>
  <si>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</si>
  <si>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</si>
  <si>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(HTAP) - COST-VOLUM</t>
  </si>
  <si>
    <t>TOTAL COST -VOLUM</t>
  </si>
  <si>
    <t>tratamente Gamma-Knife</t>
  </si>
  <si>
    <t>SC SANADOR SRL</t>
  </si>
  <si>
    <t>SC MEDEUROPA  SRL</t>
  </si>
  <si>
    <t>DECONTARI  PNS - PENTRU ANUL 2023</t>
  </si>
  <si>
    <r>
      <t xml:space="preserve">Programul national  de diagnostic si tratament al </t>
    </r>
    <r>
      <rPr>
        <b/>
        <sz val="14"/>
        <rFont val="Arial"/>
        <family val="2"/>
      </rPr>
      <t>hemofiliei si talasemiei</t>
    </r>
  </si>
  <si>
    <r>
      <t xml:space="preserve">hemofilie congenitală </t>
    </r>
    <r>
      <rPr>
        <b/>
        <sz val="14"/>
        <rFont val="Arial"/>
        <family val="2"/>
      </rPr>
      <t>fără inhibitori</t>
    </r>
    <r>
      <rPr>
        <sz val="14"/>
        <rFont val="Arial"/>
        <family val="2"/>
      </rPr>
      <t xml:space="preserve"> cu substituţie </t>
    </r>
    <r>
      <rPr>
        <b/>
        <sz val="14"/>
        <rFont val="Arial"/>
        <family val="2"/>
      </rPr>
      <t>profilactică continuă</t>
    </r>
  </si>
  <si>
    <r>
      <t xml:space="preserve">hemofilie  congenitală </t>
    </r>
    <r>
      <rPr>
        <b/>
        <sz val="14"/>
        <rFont val="Arial"/>
        <family val="2"/>
      </rPr>
      <t xml:space="preserve">fără </t>
    </r>
    <r>
      <rPr>
        <sz val="14"/>
        <rFont val="Arial"/>
        <family val="2"/>
      </rPr>
      <t xml:space="preserve">inhibitori cu substituţie </t>
    </r>
    <r>
      <rPr>
        <b/>
        <sz val="14"/>
        <rFont val="Arial"/>
        <family val="2"/>
      </rPr>
      <t>profilactică intermitentă</t>
    </r>
    <r>
      <rPr>
        <sz val="14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</si>
  <si>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4"/>
        <rFont val="Arial"/>
        <family val="2"/>
      </rPr>
      <t>„on demand”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</si>
  <si>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titru mare cu profilaxie secundară pe termen lung (profilaxie</t>
    </r>
    <r>
      <rPr>
        <b/>
        <sz val="14"/>
        <rFont val="Arial"/>
        <family val="2"/>
      </rPr>
      <t xml:space="preserve"> continuuă</t>
    </r>
    <r>
      <rPr>
        <sz val="14"/>
        <rFont val="Arial"/>
        <family val="2"/>
      </rPr>
      <t>)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</si>
  <si>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profilaxie secundară pe termen scurt/</t>
    </r>
    <r>
      <rPr>
        <b/>
        <sz val="14"/>
        <rFont val="Arial"/>
        <family val="2"/>
      </rPr>
      <t>intermitentă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</si>
  <si>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 xml:space="preserve">inhibitori cu tratament de oprire a </t>
    </r>
    <r>
      <rPr>
        <b/>
        <sz val="14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</si>
  <si>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4"/>
        <rFont val="Arial"/>
        <family val="2"/>
      </rPr>
      <t xml:space="preserve">hirurgicale </t>
    </r>
    <r>
      <rPr>
        <sz val="14"/>
        <rFont val="Arial"/>
        <family val="2"/>
      </rPr>
      <t>şi ortopedice</t>
    </r>
  </si>
  <si>
    <r>
      <t xml:space="preserve">hemofilie </t>
    </r>
    <r>
      <rPr>
        <b/>
        <sz val="14"/>
        <rFont val="Arial"/>
        <family val="2"/>
      </rPr>
      <t>dobândită</t>
    </r>
    <r>
      <rPr>
        <sz val="14"/>
        <rFont val="Arial"/>
        <family val="2"/>
      </rPr>
      <t xml:space="preserve"> simptomatică cu tratament de substituţie</t>
    </r>
  </si>
  <si>
    <r>
      <t>hemofilie congenitală</t>
    </r>
    <r>
      <rPr>
        <b/>
        <sz val="14"/>
        <rFont val="Arial"/>
        <family val="2"/>
      </rPr>
      <t xml:space="preserve"> cu </t>
    </r>
    <r>
      <rPr>
        <sz val="14"/>
        <rFont val="Arial"/>
        <family val="2"/>
      </rPr>
      <t>inhibitori cu tratament de oprire a</t>
    </r>
    <r>
      <rPr>
        <b/>
        <sz val="14"/>
        <rFont val="Arial"/>
        <family val="2"/>
      </rPr>
      <t xml:space="preserve"> sângerărilor</t>
    </r>
  </si>
  <si>
    <r>
      <t>Programul national de</t>
    </r>
    <r>
      <rPr>
        <b/>
        <sz val="14"/>
        <rFont val="Arial"/>
        <family val="2"/>
      </rPr>
      <t xml:space="preserve"> boli endocrine</t>
    </r>
  </si>
  <si>
    <r>
      <t>Programul national de tratament al</t>
    </r>
    <r>
      <rPr>
        <b/>
        <sz val="14"/>
        <rFont val="Arial"/>
        <family val="2"/>
      </rPr>
      <t xml:space="preserve"> bolilor neurologice</t>
    </r>
  </si>
  <si>
    <r>
      <t>Programul national de</t>
    </r>
    <r>
      <rPr>
        <b/>
        <sz val="14"/>
        <rFont val="Arial"/>
        <family val="2"/>
      </rPr>
      <t xml:space="preserve"> oncologie</t>
    </r>
  </si>
  <si>
    <r>
      <t>Programul national de</t>
    </r>
    <r>
      <rPr>
        <b/>
        <sz val="14"/>
        <rFont val="Arial"/>
        <family val="2"/>
      </rPr>
      <t xml:space="preserve"> diabet</t>
    </r>
  </si>
  <si>
    <r>
      <t>Programul national de</t>
    </r>
    <r>
      <rPr>
        <b/>
        <sz val="14"/>
        <rFont val="Arial"/>
        <family val="2"/>
      </rPr>
      <t xml:space="preserve"> transplant organe </t>
    </r>
    <r>
      <rPr>
        <sz val="14"/>
        <rFont val="Arial"/>
        <family val="2"/>
      </rPr>
      <t>şi celule de origine umană - recidiva hepatica</t>
    </r>
  </si>
  <si>
    <r>
      <t>Programul national de tratament pentru</t>
    </r>
    <r>
      <rPr>
        <b/>
        <sz val="14"/>
        <rFont val="Arial"/>
        <family val="2"/>
      </rPr>
      <t xml:space="preserve"> boli rare</t>
    </r>
    <r>
      <rPr>
        <sz val="14"/>
        <rFont val="Arial"/>
        <family val="2"/>
      </rPr>
      <t xml:space="preserve"> - medicamente</t>
    </r>
  </si>
  <si>
    <r>
      <t>Hemoglobinurie paroxistica nocturna (</t>
    </r>
    <r>
      <rPr>
        <b/>
        <sz val="14"/>
        <rFont val="Arial"/>
        <family val="2"/>
      </rPr>
      <t>HPN</t>
    </r>
    <r>
      <rPr>
        <sz val="14"/>
        <rFont val="Arial"/>
        <family val="2"/>
      </rPr>
      <t>)</t>
    </r>
  </si>
  <si>
    <r>
      <t>Sindrom hemolitic uremic atipic (</t>
    </r>
    <r>
      <rPr>
        <b/>
        <sz val="14"/>
        <rFont val="Arial"/>
        <family val="2"/>
      </rPr>
      <t>SHU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</si>
  <si>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sanatate mintala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- tratament</t>
    </r>
    <r>
      <rPr>
        <sz val="14"/>
        <rFont val="Arial"/>
        <family val="2"/>
      </rPr>
      <t xml:space="preserve"> substitutiv</t>
    </r>
  </si>
  <si>
    <r>
      <rPr>
        <sz val="14"/>
        <rFont val="Arial"/>
        <family val="2"/>
      </rPr>
      <t xml:space="preserve">Programul national de </t>
    </r>
    <r>
      <rPr>
        <b/>
        <sz val="14"/>
        <rFont val="Arial"/>
        <family val="2"/>
      </rPr>
      <t>sanatate mintala - materiale</t>
    </r>
  </si>
  <si>
    <r>
      <t xml:space="preserve">Subprogramul de tratament si </t>
    </r>
    <r>
      <rPr>
        <b/>
        <sz val="14"/>
        <rFont val="Arial"/>
        <family val="2"/>
      </rPr>
      <t xml:space="preserve">surditate </t>
    </r>
    <r>
      <rPr>
        <sz val="14"/>
        <rFont val="Arial"/>
        <family val="2"/>
      </rPr>
      <t>prin proteze auditive implantabile</t>
    </r>
  </si>
  <si>
    <r>
      <t>Programul naţional de</t>
    </r>
    <r>
      <rPr>
        <b/>
        <sz val="14"/>
        <rFont val="Arial"/>
        <family val="2"/>
      </rPr>
      <t xml:space="preserve"> ortopedie</t>
    </r>
  </si>
  <si>
    <r>
      <t xml:space="preserve">tratamentul instabilitatilor </t>
    </r>
    <r>
      <rPr>
        <b/>
        <sz val="14"/>
        <rFont val="Arial"/>
        <family val="2"/>
      </rPr>
      <t>articulare cronice la copii</t>
    </r>
  </si>
  <si>
    <r>
      <t>Programul national de terapie intensivă a</t>
    </r>
    <r>
      <rPr>
        <b/>
        <sz val="14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</si>
  <si>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4"/>
        <rFont val="Arial"/>
        <family val="2"/>
      </rPr>
      <t xml:space="preserve"> (epidermoliza buloasa</t>
    </r>
    <r>
      <rPr>
        <sz val="14"/>
        <rFont val="Arial"/>
        <family val="2"/>
      </rPr>
      <t>)</t>
    </r>
  </si>
  <si>
    <r>
      <t>Programul national de Boli Rare - materiale (</t>
    </r>
    <r>
      <rPr>
        <b/>
        <sz val="14"/>
        <rFont val="Arial"/>
        <family val="2"/>
      </rPr>
      <t>tije telescopice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</si>
  <si>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boli cardiovasculare</t>
    </r>
  </si>
  <si>
    <r>
      <t>Programul national de</t>
    </r>
    <r>
      <rPr>
        <b/>
        <sz val="14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</si>
  <si>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4"/>
        <rFont val="Arial"/>
        <family val="2"/>
      </rPr>
      <t xml:space="preserve">epilepsiei </t>
    </r>
    <r>
      <rPr>
        <sz val="14"/>
        <rFont val="Arial"/>
        <family val="2"/>
      </rPr>
      <t>rezistente la tratamentul medicamentos</t>
    </r>
  </si>
  <si>
    <r>
      <t>Subprogramul de tratament al</t>
    </r>
    <r>
      <rPr>
        <b/>
        <sz val="14"/>
        <rFont val="Arial"/>
        <family val="2"/>
      </rPr>
      <t xml:space="preserve"> hidrocefaliei </t>
    </r>
    <r>
      <rPr>
        <sz val="14"/>
        <rFont val="Arial"/>
        <family val="2"/>
      </rPr>
      <t>congenitale sau dobandite la copil</t>
    </r>
  </si>
  <si>
    <r>
      <t xml:space="preserve">Subprogramul de </t>
    </r>
    <r>
      <rPr>
        <b/>
        <sz val="14"/>
        <rFont val="Arial"/>
        <family val="2"/>
      </rPr>
      <t>reconstructie mamara</t>
    </r>
    <r>
      <rPr>
        <sz val="14"/>
        <rFont val="Arial"/>
        <family val="2"/>
      </rPr>
      <t xml:space="preserve"> dupa afectiuni oncologice prin endoprotezare</t>
    </r>
  </si>
  <si>
    <r>
      <t>Programul national de</t>
    </r>
    <r>
      <rPr>
        <b/>
        <sz val="14"/>
        <rFont val="Arial"/>
        <family val="2"/>
      </rPr>
      <t xml:space="preserve"> oncologie COST-VOLUM</t>
    </r>
  </si>
  <si>
    <r>
      <rPr>
        <sz val="14"/>
        <rFont val="Arial"/>
        <family val="2"/>
      </rPr>
      <t>Programul national de</t>
    </r>
    <r>
      <rPr>
        <b/>
        <sz val="14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</si>
  <si>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4"/>
        <rFont val="Arial"/>
        <family val="2"/>
      </rPr>
      <t xml:space="preserve"> bolilor neurologice-COST-VOLUM</t>
    </r>
  </si>
  <si>
    <r>
      <t xml:space="preserve">Subprogramul de </t>
    </r>
    <r>
      <rPr>
        <b/>
        <sz val="14"/>
        <rFont val="Arial"/>
        <family val="2"/>
      </rPr>
      <t>diagnostic imunofenotipic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citogenetic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si biomolecular al leucemiilor</t>
    </r>
    <r>
      <rPr>
        <sz val="14"/>
        <rFont val="Arial"/>
        <family val="2"/>
      </rPr>
      <t xml:space="preserve"> acute</t>
    </r>
  </si>
  <si>
    <r>
      <t xml:space="preserve">Subprogramul de </t>
    </r>
    <r>
      <rPr>
        <b/>
        <sz val="14"/>
        <rFont val="Arial"/>
        <family val="2"/>
      </rPr>
      <t>radioterapie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</si>
</sst>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" fontId="6" fillId="0" borderId="0" xfId="58" applyNumberFormat="1" applyFont="1" applyFill="1" applyAlignment="1">
      <alignment vertical="center"/>
      <protection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/>
      <protection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6" fillId="0" borderId="11" xfId="58" applyNumberFormat="1" applyFont="1" applyFill="1" applyBorder="1" applyAlignment="1">
      <alignment horizontal="center" vertical="center" wrapText="1"/>
      <protection/>
    </xf>
    <xf numFmtId="4" fontId="6" fillId="0" borderId="12" xfId="58" applyNumberFormat="1" applyFont="1" applyFill="1" applyBorder="1" applyAlignment="1">
      <alignment horizontal="center" vertical="center" wrapText="1"/>
      <protection/>
    </xf>
    <xf numFmtId="4" fontId="6" fillId="0" borderId="13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3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55" sqref="H555"/>
    </sheetView>
  </sheetViews>
  <sheetFormatPr defaultColWidth="9.140625" defaultRowHeight="15"/>
  <cols>
    <col min="1" max="1" width="36.140625" style="20" customWidth="1"/>
    <col min="2" max="2" width="49.140625" style="5" customWidth="1"/>
    <col min="3" max="3" width="31.00390625" style="3" customWidth="1"/>
    <col min="4" max="16384" width="9.140625" style="4" customWidth="1"/>
  </cols>
  <sheetData>
    <row r="1" spans="1:2" ht="18">
      <c r="A1" s="19"/>
      <c r="B1" s="2"/>
    </row>
    <row r="2" spans="1:2" ht="16.5" customHeight="1">
      <c r="A2" s="19"/>
      <c r="B2" s="2"/>
    </row>
    <row r="3" spans="1:3" ht="33" customHeight="1">
      <c r="A3" s="1" t="s">
        <v>142</v>
      </c>
      <c r="B3" s="1"/>
      <c r="C3" s="1"/>
    </row>
    <row r="4" ht="16.5" customHeight="1"/>
    <row r="5" spans="1:3" s="7" customFormat="1" ht="36" customHeight="1">
      <c r="A5" s="21" t="s">
        <v>9</v>
      </c>
      <c r="B5" s="6" t="s">
        <v>0</v>
      </c>
      <c r="C5" s="6" t="s">
        <v>75</v>
      </c>
    </row>
    <row r="6" spans="1:3" ht="36.75" customHeight="1">
      <c r="A6" s="23" t="s">
        <v>143</v>
      </c>
      <c r="B6" s="6" t="s">
        <v>10</v>
      </c>
      <c r="C6" s="11">
        <f>C7+C8+C9+C10+C11+C12+C13+C14+C16+C15</f>
        <v>4105816.39</v>
      </c>
    </row>
    <row r="7" spans="1:3" ht="56.25" customHeight="1">
      <c r="A7" s="24"/>
      <c r="B7" s="8" t="s">
        <v>144</v>
      </c>
      <c r="C7" s="9">
        <v>2346845.74</v>
      </c>
    </row>
    <row r="8" spans="1:3" ht="69" customHeight="1">
      <c r="A8" s="24"/>
      <c r="B8" s="8" t="s">
        <v>145</v>
      </c>
      <c r="C8" s="9">
        <v>641259.86</v>
      </c>
    </row>
    <row r="9" spans="1:3" ht="51.75" customHeight="1">
      <c r="A9" s="24"/>
      <c r="B9" s="8" t="s">
        <v>146</v>
      </c>
      <c r="C9" s="9">
        <v>68878.41</v>
      </c>
    </row>
    <row r="10" spans="1:3" ht="79.5" customHeight="1">
      <c r="A10" s="24"/>
      <c r="B10" s="8" t="s">
        <v>147</v>
      </c>
      <c r="C10" s="9">
        <v>0</v>
      </c>
    </row>
    <row r="11" spans="1:3" ht="70.5" customHeight="1">
      <c r="A11" s="24"/>
      <c r="B11" s="8" t="s">
        <v>148</v>
      </c>
      <c r="C11" s="9">
        <v>92252.34</v>
      </c>
    </row>
    <row r="12" spans="1:3" ht="57.75" customHeight="1">
      <c r="A12" s="24"/>
      <c r="B12" s="8" t="s">
        <v>149</v>
      </c>
      <c r="C12" s="9">
        <v>409388.2</v>
      </c>
    </row>
    <row r="13" spans="1:3" ht="81" customHeight="1">
      <c r="A13" s="24"/>
      <c r="B13" s="8" t="s">
        <v>150</v>
      </c>
      <c r="C13" s="9">
        <v>547191.84</v>
      </c>
    </row>
    <row r="14" spans="1:3" ht="51.75" customHeight="1">
      <c r="A14" s="24"/>
      <c r="B14" s="8" t="s">
        <v>151</v>
      </c>
      <c r="C14" s="9">
        <v>0</v>
      </c>
    </row>
    <row r="15" spans="1:3" ht="42" customHeight="1">
      <c r="A15" s="24"/>
      <c r="B15" s="10" t="s">
        <v>72</v>
      </c>
      <c r="C15" s="9">
        <v>0</v>
      </c>
    </row>
    <row r="16" spans="1:3" ht="26.25" customHeight="1">
      <c r="A16" s="24"/>
      <c r="B16" s="8" t="s">
        <v>58</v>
      </c>
      <c r="C16" s="9">
        <v>0</v>
      </c>
    </row>
    <row r="17" spans="1:3" ht="30" customHeight="1">
      <c r="A17" s="24"/>
      <c r="B17" s="6" t="s">
        <v>1</v>
      </c>
      <c r="C17" s="11">
        <f>C18+C19+C20+C21+C22+C23+C24</f>
        <v>449668.81</v>
      </c>
    </row>
    <row r="18" spans="1:3" ht="63.75" customHeight="1">
      <c r="A18" s="24"/>
      <c r="B18" s="8" t="s">
        <v>144</v>
      </c>
      <c r="C18" s="9">
        <v>449297</v>
      </c>
    </row>
    <row r="19" spans="1:3" ht="81.75" customHeight="1">
      <c r="A19" s="24"/>
      <c r="B19" s="8" t="s">
        <v>145</v>
      </c>
      <c r="C19" s="9">
        <v>0</v>
      </c>
    </row>
    <row r="20" spans="1:3" ht="47.25" customHeight="1">
      <c r="A20" s="24"/>
      <c r="B20" s="8" t="s">
        <v>146</v>
      </c>
      <c r="C20" s="9">
        <v>371.81</v>
      </c>
    </row>
    <row r="21" spans="1:3" ht="79.5" customHeight="1">
      <c r="A21" s="24"/>
      <c r="B21" s="8" t="s">
        <v>147</v>
      </c>
      <c r="C21" s="9">
        <v>0</v>
      </c>
    </row>
    <row r="22" spans="1:3" ht="55.5" customHeight="1">
      <c r="A22" s="24"/>
      <c r="B22" s="8" t="s">
        <v>149</v>
      </c>
      <c r="C22" s="9">
        <v>0</v>
      </c>
    </row>
    <row r="23" spans="1:3" ht="51" customHeight="1">
      <c r="A23" s="24"/>
      <c r="B23" s="8" t="s">
        <v>151</v>
      </c>
      <c r="C23" s="9">
        <v>0</v>
      </c>
    </row>
    <row r="24" spans="1:3" ht="33" customHeight="1">
      <c r="A24" s="24"/>
      <c r="B24" s="8" t="s">
        <v>58</v>
      </c>
      <c r="C24" s="9">
        <v>0</v>
      </c>
    </row>
    <row r="25" spans="1:3" ht="36.75" customHeight="1">
      <c r="A25" s="24"/>
      <c r="B25" s="6" t="s">
        <v>16</v>
      </c>
      <c r="C25" s="11">
        <f>C26+C27+C28+C29+C30+C31+C32+C33</f>
        <v>444644.26</v>
      </c>
    </row>
    <row r="26" spans="1:3" ht="60.75" customHeight="1">
      <c r="A26" s="24"/>
      <c r="B26" s="8" t="s">
        <v>144</v>
      </c>
      <c r="C26" s="9">
        <v>0</v>
      </c>
    </row>
    <row r="27" spans="1:3" ht="81" customHeight="1">
      <c r="A27" s="24"/>
      <c r="B27" s="8" t="s">
        <v>145</v>
      </c>
      <c r="C27" s="9">
        <v>0</v>
      </c>
    </row>
    <row r="28" spans="1:3" ht="58.5" customHeight="1">
      <c r="A28" s="24"/>
      <c r="B28" s="8" t="s">
        <v>146</v>
      </c>
      <c r="C28" s="9">
        <v>7137.84</v>
      </c>
    </row>
    <row r="29" spans="1:3" ht="85.5" customHeight="1">
      <c r="A29" s="24"/>
      <c r="B29" s="8" t="s">
        <v>147</v>
      </c>
      <c r="C29" s="9">
        <v>0</v>
      </c>
    </row>
    <row r="30" spans="1:3" ht="67.5" customHeight="1">
      <c r="A30" s="24"/>
      <c r="B30" s="8" t="s">
        <v>148</v>
      </c>
      <c r="C30" s="9">
        <v>0</v>
      </c>
    </row>
    <row r="31" spans="1:3" ht="57" customHeight="1">
      <c r="A31" s="24"/>
      <c r="B31" s="8" t="s">
        <v>149</v>
      </c>
      <c r="C31" s="9">
        <v>0</v>
      </c>
    </row>
    <row r="32" spans="1:3" ht="51.75" customHeight="1">
      <c r="A32" s="24"/>
      <c r="B32" s="8" t="s">
        <v>151</v>
      </c>
      <c r="C32" s="9">
        <v>0</v>
      </c>
    </row>
    <row r="33" spans="1:3" ht="30.75" customHeight="1">
      <c r="A33" s="24"/>
      <c r="B33" s="8" t="s">
        <v>58</v>
      </c>
      <c r="C33" s="9">
        <v>437506.42</v>
      </c>
    </row>
    <row r="34" spans="1:3" ht="36" customHeight="1">
      <c r="A34" s="24"/>
      <c r="B34" s="6" t="s">
        <v>11</v>
      </c>
      <c r="C34" s="11">
        <f>C35+C36+C37</f>
        <v>0</v>
      </c>
    </row>
    <row r="35" spans="1:3" ht="55.5" customHeight="1">
      <c r="A35" s="24"/>
      <c r="B35" s="8" t="s">
        <v>146</v>
      </c>
      <c r="C35" s="9">
        <v>0</v>
      </c>
    </row>
    <row r="36" spans="1:3" ht="54" customHeight="1">
      <c r="A36" s="24"/>
      <c r="B36" s="8" t="s">
        <v>152</v>
      </c>
      <c r="C36" s="9">
        <v>0</v>
      </c>
    </row>
    <row r="37" spans="1:3" ht="51.75" customHeight="1">
      <c r="A37" s="24"/>
      <c r="B37" s="10" t="s">
        <v>58</v>
      </c>
      <c r="C37" s="9">
        <v>0</v>
      </c>
    </row>
    <row r="38" spans="1:3" ht="45.75" customHeight="1">
      <c r="A38" s="25"/>
      <c r="B38" s="6" t="s">
        <v>7</v>
      </c>
      <c r="C38" s="11">
        <f>C34+C25+C17+C6</f>
        <v>5000129.46</v>
      </c>
    </row>
    <row r="39" spans="1:3" ht="52.5" customHeight="1">
      <c r="A39" s="23" t="s">
        <v>153</v>
      </c>
      <c r="B39" s="6" t="s">
        <v>12</v>
      </c>
      <c r="C39" s="11">
        <f>C40+C41+C42</f>
        <v>151290.29</v>
      </c>
    </row>
    <row r="40" spans="1:3" ht="28.5" customHeight="1">
      <c r="A40" s="24"/>
      <c r="B40" s="12" t="s">
        <v>2</v>
      </c>
      <c r="C40" s="9">
        <v>11557.01</v>
      </c>
    </row>
    <row r="41" spans="1:3" ht="33.75" customHeight="1">
      <c r="A41" s="24"/>
      <c r="B41" s="12" t="s">
        <v>13</v>
      </c>
      <c r="C41" s="9">
        <v>29660.21</v>
      </c>
    </row>
    <row r="42" spans="1:3" ht="33.75" customHeight="1">
      <c r="A42" s="24"/>
      <c r="B42" s="12" t="s">
        <v>14</v>
      </c>
      <c r="C42" s="9">
        <v>110073.07</v>
      </c>
    </row>
    <row r="43" spans="1:3" ht="37.5" customHeight="1">
      <c r="A43" s="24"/>
      <c r="B43" s="6" t="s">
        <v>17</v>
      </c>
      <c r="C43" s="11">
        <f>C44+C45</f>
        <v>0</v>
      </c>
    </row>
    <row r="44" spans="1:3" ht="28.5" customHeight="1">
      <c r="A44" s="24"/>
      <c r="B44" s="12" t="s">
        <v>2</v>
      </c>
      <c r="C44" s="9">
        <v>0</v>
      </c>
    </row>
    <row r="45" spans="1:3" ht="32.25" customHeight="1">
      <c r="A45" s="24"/>
      <c r="B45" s="12" t="s">
        <v>13</v>
      </c>
      <c r="C45" s="9">
        <v>0</v>
      </c>
    </row>
    <row r="46" spans="1:3" ht="40.5" customHeight="1">
      <c r="A46" s="24"/>
      <c r="B46" s="6" t="s">
        <v>19</v>
      </c>
      <c r="C46" s="11">
        <f>C47</f>
        <v>60062.26</v>
      </c>
    </row>
    <row r="47" spans="1:3" ht="42.75" customHeight="1">
      <c r="A47" s="24"/>
      <c r="B47" s="12" t="s">
        <v>14</v>
      </c>
      <c r="C47" s="9">
        <v>60062.26</v>
      </c>
    </row>
    <row r="48" spans="1:3" ht="40.5" customHeight="1">
      <c r="A48" s="24"/>
      <c r="B48" s="6" t="s">
        <v>41</v>
      </c>
      <c r="C48" s="11">
        <f>C49+C50+C51</f>
        <v>0</v>
      </c>
    </row>
    <row r="49" spans="1:3" ht="42.75" customHeight="1">
      <c r="A49" s="24"/>
      <c r="B49" s="12" t="s">
        <v>2</v>
      </c>
      <c r="C49" s="9">
        <v>0</v>
      </c>
    </row>
    <row r="50" spans="1:3" ht="42.75" customHeight="1">
      <c r="A50" s="24"/>
      <c r="B50" s="12" t="s">
        <v>13</v>
      </c>
      <c r="C50" s="9">
        <v>0</v>
      </c>
    </row>
    <row r="51" spans="1:3" ht="42.75" customHeight="1">
      <c r="A51" s="24"/>
      <c r="B51" s="12" t="s">
        <v>14</v>
      </c>
      <c r="C51" s="9">
        <v>0</v>
      </c>
    </row>
    <row r="52" spans="1:3" ht="28.5" customHeight="1">
      <c r="A52" s="25"/>
      <c r="B52" s="6" t="s">
        <v>7</v>
      </c>
      <c r="C52" s="11">
        <f>C43+C39+C46+C48</f>
        <v>211352.55000000002</v>
      </c>
    </row>
    <row r="53" spans="1:3" ht="28.5" customHeight="1">
      <c r="A53" s="23" t="s">
        <v>154</v>
      </c>
      <c r="B53" s="12" t="s">
        <v>15</v>
      </c>
      <c r="C53" s="9">
        <v>3418661.05</v>
      </c>
    </row>
    <row r="54" spans="1:3" ht="28.5" customHeight="1">
      <c r="A54" s="24"/>
      <c r="B54" s="12" t="s">
        <v>16</v>
      </c>
      <c r="C54" s="9">
        <v>0</v>
      </c>
    </row>
    <row r="55" spans="1:3" ht="28.5" customHeight="1">
      <c r="A55" s="24"/>
      <c r="B55" s="12" t="s">
        <v>17</v>
      </c>
      <c r="C55" s="9">
        <v>0</v>
      </c>
    </row>
    <row r="56" spans="1:3" ht="28.5" customHeight="1">
      <c r="A56" s="24"/>
      <c r="B56" s="12" t="s">
        <v>10</v>
      </c>
      <c r="C56" s="9">
        <v>258072.24</v>
      </c>
    </row>
    <row r="57" spans="1:3" ht="28.5" customHeight="1">
      <c r="A57" s="24"/>
      <c r="B57" s="12" t="s">
        <v>18</v>
      </c>
      <c r="C57" s="9">
        <v>0</v>
      </c>
    </row>
    <row r="58" spans="1:3" ht="32.25" customHeight="1">
      <c r="A58" s="24"/>
      <c r="B58" s="12" t="s">
        <v>48</v>
      </c>
      <c r="C58" s="9">
        <v>0</v>
      </c>
    </row>
    <row r="59" spans="1:3" ht="46.5" customHeight="1">
      <c r="A59" s="25"/>
      <c r="B59" s="6" t="s">
        <v>7</v>
      </c>
      <c r="C59" s="13">
        <f>C58+C57+C56+C55+C54+C53</f>
        <v>3676733.29</v>
      </c>
    </row>
    <row r="60" spans="1:3" ht="32.25" customHeight="1">
      <c r="A60" s="23" t="s">
        <v>155</v>
      </c>
      <c r="B60" s="12" t="s">
        <v>19</v>
      </c>
      <c r="C60" s="9">
        <v>3921145.37</v>
      </c>
    </row>
    <row r="61" spans="1:3" ht="28.5" customHeight="1">
      <c r="A61" s="24"/>
      <c r="B61" s="12" t="s">
        <v>16</v>
      </c>
      <c r="C61" s="9">
        <v>964258.4500000001</v>
      </c>
    </row>
    <row r="62" spans="1:3" ht="28.5" customHeight="1">
      <c r="A62" s="24"/>
      <c r="B62" s="12" t="s">
        <v>20</v>
      </c>
      <c r="C62" s="9">
        <v>157526.49</v>
      </c>
    </row>
    <row r="63" spans="1:3" ht="28.5" customHeight="1">
      <c r="A63" s="24"/>
      <c r="B63" s="12" t="s">
        <v>15</v>
      </c>
      <c r="C63" s="9">
        <v>1264814.86</v>
      </c>
    </row>
    <row r="64" spans="1:3" ht="28.5" customHeight="1">
      <c r="A64" s="24"/>
      <c r="B64" s="12" t="s">
        <v>21</v>
      </c>
      <c r="C64" s="9">
        <v>259832.73</v>
      </c>
    </row>
    <row r="65" spans="1:3" ht="28.5" customHeight="1">
      <c r="A65" s="24"/>
      <c r="B65" s="12" t="s">
        <v>11</v>
      </c>
      <c r="C65" s="9">
        <v>2151162.26</v>
      </c>
    </row>
    <row r="66" spans="1:3" ht="28.5" customHeight="1">
      <c r="A66" s="24"/>
      <c r="B66" s="12" t="s">
        <v>34</v>
      </c>
      <c r="C66" s="9">
        <v>22658.76</v>
      </c>
    </row>
    <row r="67" spans="1:3" ht="28.5" customHeight="1">
      <c r="A67" s="24"/>
      <c r="B67" s="12" t="s">
        <v>23</v>
      </c>
      <c r="C67" s="9">
        <v>501216.07</v>
      </c>
    </row>
    <row r="68" spans="1:3" ht="28.5" customHeight="1">
      <c r="A68" s="24"/>
      <c r="B68" s="12" t="s">
        <v>10</v>
      </c>
      <c r="C68" s="9">
        <v>5368286.78</v>
      </c>
    </row>
    <row r="69" spans="1:3" ht="28.5" customHeight="1">
      <c r="A69" s="24"/>
      <c r="B69" s="12" t="s">
        <v>24</v>
      </c>
      <c r="C69" s="9">
        <v>2426.41</v>
      </c>
    </row>
    <row r="70" spans="1:3" ht="28.5" customHeight="1">
      <c r="A70" s="24"/>
      <c r="B70" s="12" t="s">
        <v>25</v>
      </c>
      <c r="C70" s="9">
        <v>632086.56</v>
      </c>
    </row>
    <row r="71" spans="1:3" ht="28.5" customHeight="1">
      <c r="A71" s="24"/>
      <c r="B71" s="12" t="s">
        <v>26</v>
      </c>
      <c r="C71" s="9">
        <v>727524.72</v>
      </c>
    </row>
    <row r="72" spans="1:3" ht="28.5" customHeight="1">
      <c r="A72" s="24"/>
      <c r="B72" s="12" t="s">
        <v>17</v>
      </c>
      <c r="C72" s="9">
        <v>726987.82</v>
      </c>
    </row>
    <row r="73" spans="1:3" ht="28.5" customHeight="1">
      <c r="A73" s="24"/>
      <c r="B73" s="12" t="s">
        <v>27</v>
      </c>
      <c r="C73" s="9">
        <v>257346.72</v>
      </c>
    </row>
    <row r="74" spans="1:3" ht="28.5" customHeight="1">
      <c r="A74" s="24"/>
      <c r="B74" s="12" t="s">
        <v>28</v>
      </c>
      <c r="C74" s="9">
        <v>1473476.66</v>
      </c>
    </row>
    <row r="75" spans="1:3" ht="21.75" customHeight="1">
      <c r="A75" s="24"/>
      <c r="B75" s="12" t="s">
        <v>29</v>
      </c>
      <c r="C75" s="9">
        <v>8930.37</v>
      </c>
    </row>
    <row r="76" spans="1:3" ht="43.5" customHeight="1">
      <c r="A76" s="24"/>
      <c r="B76" s="12" t="s">
        <v>30</v>
      </c>
      <c r="C76" s="9">
        <v>0</v>
      </c>
    </row>
    <row r="77" spans="1:3" ht="33.75" customHeight="1">
      <c r="A77" s="24"/>
      <c r="B77" s="12" t="s">
        <v>31</v>
      </c>
      <c r="C77" s="9">
        <v>418974.1</v>
      </c>
    </row>
    <row r="78" spans="1:3" ht="27.75" customHeight="1">
      <c r="A78" s="24"/>
      <c r="B78" s="12" t="s">
        <v>41</v>
      </c>
      <c r="C78" s="9">
        <v>2305825.43</v>
      </c>
    </row>
    <row r="79" spans="1:3" ht="30" customHeight="1">
      <c r="A79" s="24"/>
      <c r="B79" s="12" t="s">
        <v>43</v>
      </c>
      <c r="C79" s="11">
        <v>624853.47</v>
      </c>
    </row>
    <row r="80" spans="1:3" ht="30" customHeight="1">
      <c r="A80" s="24"/>
      <c r="B80" s="12" t="s">
        <v>59</v>
      </c>
      <c r="C80" s="9">
        <v>39087.67</v>
      </c>
    </row>
    <row r="81" spans="1:3" ht="30" customHeight="1">
      <c r="A81" s="24"/>
      <c r="B81" s="12" t="s">
        <v>50</v>
      </c>
      <c r="C81" s="9">
        <v>421352.02</v>
      </c>
    </row>
    <row r="82" spans="1:3" ht="30" customHeight="1">
      <c r="A82" s="24"/>
      <c r="B82" s="12" t="s">
        <v>45</v>
      </c>
      <c r="C82" s="9">
        <v>7745.59</v>
      </c>
    </row>
    <row r="83" spans="1:3" ht="30" customHeight="1">
      <c r="A83" s="24"/>
      <c r="B83" s="12" t="s">
        <v>52</v>
      </c>
      <c r="C83" s="9">
        <v>0</v>
      </c>
    </row>
    <row r="84" spans="1:3" ht="30" customHeight="1">
      <c r="A84" s="24"/>
      <c r="B84" s="12" t="s">
        <v>53</v>
      </c>
      <c r="C84" s="9">
        <v>90062.93</v>
      </c>
    </row>
    <row r="85" spans="1:3" ht="30" customHeight="1">
      <c r="A85" s="24"/>
      <c r="B85" s="12" t="s">
        <v>54</v>
      </c>
      <c r="C85" s="9">
        <v>251939.9</v>
      </c>
    </row>
    <row r="86" spans="1:3" ht="32.25" customHeight="1">
      <c r="A86" s="24"/>
      <c r="B86" s="12" t="s">
        <v>57</v>
      </c>
      <c r="C86" s="9">
        <v>15991.1</v>
      </c>
    </row>
    <row r="87" spans="1:3" ht="28.5" customHeight="1">
      <c r="A87" s="24"/>
      <c r="B87" s="12" t="s">
        <v>62</v>
      </c>
      <c r="C87" s="9">
        <v>112351.05</v>
      </c>
    </row>
    <row r="88" spans="1:3" ht="28.5" customHeight="1">
      <c r="A88" s="24"/>
      <c r="B88" s="12" t="s">
        <v>63</v>
      </c>
      <c r="C88" s="9">
        <v>413992.09</v>
      </c>
    </row>
    <row r="89" spans="1:3" ht="28.5" customHeight="1">
      <c r="A89" s="24"/>
      <c r="B89" s="12" t="s">
        <v>65</v>
      </c>
      <c r="C89" s="9">
        <v>610763.25</v>
      </c>
    </row>
    <row r="90" spans="1:3" ht="28.5" customHeight="1">
      <c r="A90" s="24"/>
      <c r="B90" s="12" t="s">
        <v>66</v>
      </c>
      <c r="C90" s="9">
        <v>345834.67</v>
      </c>
    </row>
    <row r="91" spans="1:3" ht="32.25" customHeight="1">
      <c r="A91" s="24"/>
      <c r="B91" s="12" t="s">
        <v>67</v>
      </c>
      <c r="C91" s="9">
        <v>137913.76</v>
      </c>
    </row>
    <row r="92" spans="1:3" ht="32.25" customHeight="1">
      <c r="A92" s="24"/>
      <c r="B92" s="12" t="s">
        <v>73</v>
      </c>
      <c r="C92" s="9">
        <v>114857.03</v>
      </c>
    </row>
    <row r="93" spans="1:3" ht="33" customHeight="1">
      <c r="A93" s="25"/>
      <c r="B93" s="6" t="s">
        <v>7</v>
      </c>
      <c r="C93" s="13">
        <f>C60+C61+C62+C63+C64+C65+C66+C67+C68+C69+C70+C71+C72+C73+C74+C75+C76+C77+C78+C79+C80+C81+C82+C83+C84+C85+C86+C87+C88+C89+C90+C91+C92</f>
        <v>24351225.090000007</v>
      </c>
    </row>
    <row r="94" spans="1:3" ht="43.5" customHeight="1">
      <c r="A94" s="26" t="s">
        <v>68</v>
      </c>
      <c r="B94" s="6" t="s">
        <v>10</v>
      </c>
      <c r="C94" s="13">
        <f>C95</f>
        <v>0</v>
      </c>
    </row>
    <row r="95" spans="1:3" ht="33" customHeight="1">
      <c r="A95" s="27"/>
      <c r="B95" s="12" t="s">
        <v>69</v>
      </c>
      <c r="C95" s="9">
        <v>0</v>
      </c>
    </row>
    <row r="96" spans="1:3" ht="33" customHeight="1">
      <c r="A96" s="28"/>
      <c r="B96" s="6" t="s">
        <v>7</v>
      </c>
      <c r="C96" s="11">
        <f>C94</f>
        <v>0</v>
      </c>
    </row>
    <row r="97" spans="1:3" ht="28.5" customHeight="1">
      <c r="A97" s="23" t="s">
        <v>156</v>
      </c>
      <c r="B97" s="12" t="s">
        <v>32</v>
      </c>
      <c r="C97" s="9">
        <v>13282.85</v>
      </c>
    </row>
    <row r="98" spans="1:3" ht="28.5" customHeight="1">
      <c r="A98" s="24"/>
      <c r="B98" s="12" t="s">
        <v>15</v>
      </c>
      <c r="C98" s="9">
        <v>7021.44</v>
      </c>
    </row>
    <row r="99" spans="1:3" ht="31.5" customHeight="1">
      <c r="A99" s="24"/>
      <c r="B99" s="12" t="s">
        <v>33</v>
      </c>
      <c r="C99" s="9">
        <v>1144.5</v>
      </c>
    </row>
    <row r="100" spans="1:3" ht="28.5" customHeight="1">
      <c r="A100" s="24"/>
      <c r="B100" s="12" t="s">
        <v>34</v>
      </c>
      <c r="C100" s="11">
        <v>0</v>
      </c>
    </row>
    <row r="101" spans="1:3" ht="28.5" customHeight="1">
      <c r="A101" s="24"/>
      <c r="B101" s="12" t="s">
        <v>17</v>
      </c>
      <c r="C101" s="9">
        <v>0</v>
      </c>
    </row>
    <row r="102" spans="1:3" ht="28.5" customHeight="1">
      <c r="A102" s="24"/>
      <c r="B102" s="12" t="s">
        <v>29</v>
      </c>
      <c r="C102" s="9">
        <v>0</v>
      </c>
    </row>
    <row r="103" spans="1:3" ht="28.5" customHeight="1">
      <c r="A103" s="25"/>
      <c r="B103" s="6" t="s">
        <v>7</v>
      </c>
      <c r="C103" s="13">
        <f>C102+C101+C100+C99+C98+C97</f>
        <v>21448.79</v>
      </c>
    </row>
    <row r="104" spans="1:3" ht="33" customHeight="1">
      <c r="A104" s="23" t="s">
        <v>157</v>
      </c>
      <c r="B104" s="6" t="s">
        <v>10</v>
      </c>
      <c r="C104" s="14">
        <v>277526.37</v>
      </c>
    </row>
    <row r="105" spans="1:3" ht="33" customHeight="1">
      <c r="A105" s="24"/>
      <c r="B105" s="6" t="s">
        <v>21</v>
      </c>
      <c r="C105" s="14">
        <v>0</v>
      </c>
    </row>
    <row r="106" spans="1:3" s="15" customFormat="1" ht="36" customHeight="1">
      <c r="A106" s="25"/>
      <c r="B106" s="6" t="s">
        <v>7</v>
      </c>
      <c r="C106" s="22">
        <f>C104+C105</f>
        <v>277526.37</v>
      </c>
    </row>
    <row r="107" spans="1:3" ht="32.25" customHeight="1">
      <c r="A107" s="23" t="s">
        <v>158</v>
      </c>
      <c r="B107" s="6" t="s">
        <v>16</v>
      </c>
      <c r="C107" s="11">
        <f>C108+C109+C110+C111+C112+C113+C114</f>
        <v>1117322.57</v>
      </c>
    </row>
    <row r="108" spans="1:3" ht="46.5" customHeight="1">
      <c r="A108" s="24"/>
      <c r="B108" s="12" t="s">
        <v>35</v>
      </c>
      <c r="C108" s="9">
        <v>45341.43</v>
      </c>
    </row>
    <row r="109" spans="1:3" ht="49.5" customHeight="1">
      <c r="A109" s="24"/>
      <c r="B109" s="12" t="s">
        <v>4</v>
      </c>
      <c r="C109" s="9">
        <v>47860.39</v>
      </c>
    </row>
    <row r="110" spans="1:3" ht="42.75" customHeight="1">
      <c r="A110" s="24"/>
      <c r="B110" s="12" t="s">
        <v>42</v>
      </c>
      <c r="C110" s="9">
        <v>0</v>
      </c>
    </row>
    <row r="111" spans="1:3" ht="49.5" customHeight="1">
      <c r="A111" s="24"/>
      <c r="B111" s="12" t="s">
        <v>44</v>
      </c>
      <c r="C111" s="9">
        <v>24147.42</v>
      </c>
    </row>
    <row r="112" spans="1:3" ht="48" customHeight="1">
      <c r="A112" s="24"/>
      <c r="B112" s="12" t="s">
        <v>47</v>
      </c>
      <c r="C112" s="9">
        <v>0</v>
      </c>
    </row>
    <row r="113" spans="1:3" ht="43.5" customHeight="1">
      <c r="A113" s="24"/>
      <c r="B113" s="12" t="s">
        <v>64</v>
      </c>
      <c r="C113" s="9">
        <v>472067.67</v>
      </c>
    </row>
    <row r="114" spans="1:3" ht="49.5" customHeight="1">
      <c r="A114" s="24"/>
      <c r="B114" s="12" t="s">
        <v>159</v>
      </c>
      <c r="C114" s="9">
        <v>527905.66</v>
      </c>
    </row>
    <row r="115" spans="1:3" ht="38.25" customHeight="1">
      <c r="A115" s="24"/>
      <c r="B115" s="6" t="s">
        <v>10</v>
      </c>
      <c r="C115" s="11">
        <f>C116+C117+C118+C119+C120+C121+C122+C123+C124+C125+C126</f>
        <v>3778208.86</v>
      </c>
    </row>
    <row r="116" spans="1:3" ht="48.75" customHeight="1">
      <c r="A116" s="24"/>
      <c r="B116" s="12" t="s">
        <v>35</v>
      </c>
      <c r="C116" s="9">
        <v>0</v>
      </c>
    </row>
    <row r="117" spans="1:3" ht="43.5" customHeight="1">
      <c r="A117" s="24"/>
      <c r="B117" s="12" t="s">
        <v>4</v>
      </c>
      <c r="C117" s="9">
        <v>0</v>
      </c>
    </row>
    <row r="118" spans="1:3" ht="49.5" customHeight="1">
      <c r="A118" s="24"/>
      <c r="B118" s="12" t="s">
        <v>37</v>
      </c>
      <c r="C118" s="9">
        <v>132393.58</v>
      </c>
    </row>
    <row r="119" spans="1:3" ht="48" customHeight="1">
      <c r="A119" s="24"/>
      <c r="B119" s="12" t="s">
        <v>70</v>
      </c>
      <c r="C119" s="9">
        <v>0</v>
      </c>
    </row>
    <row r="120" spans="1:3" ht="48" customHeight="1">
      <c r="A120" s="24"/>
      <c r="B120" s="12" t="s">
        <v>47</v>
      </c>
      <c r="C120" s="9">
        <v>366701.33</v>
      </c>
    </row>
    <row r="121" spans="1:3" ht="48" customHeight="1">
      <c r="A121" s="24"/>
      <c r="B121" s="12" t="s">
        <v>49</v>
      </c>
      <c r="C121" s="9">
        <v>10267.15</v>
      </c>
    </row>
    <row r="122" spans="1:3" ht="51" customHeight="1">
      <c r="A122" s="24"/>
      <c r="B122" s="12" t="s">
        <v>71</v>
      </c>
      <c r="C122" s="9">
        <v>1053635.86</v>
      </c>
    </row>
    <row r="123" spans="1:3" ht="43.5" customHeight="1">
      <c r="A123" s="24"/>
      <c r="B123" s="12" t="s">
        <v>64</v>
      </c>
      <c r="C123" s="9">
        <v>0</v>
      </c>
    </row>
    <row r="124" spans="1:3" ht="49.5" customHeight="1">
      <c r="A124" s="24"/>
      <c r="B124" s="12" t="s">
        <v>159</v>
      </c>
      <c r="C124" s="9">
        <v>1654674.51</v>
      </c>
    </row>
    <row r="125" spans="1:3" ht="49.5" customHeight="1">
      <c r="A125" s="24"/>
      <c r="B125" s="12" t="s">
        <v>160</v>
      </c>
      <c r="C125" s="9">
        <v>529495.84</v>
      </c>
    </row>
    <row r="126" spans="1:3" ht="51" customHeight="1">
      <c r="A126" s="24"/>
      <c r="B126" s="12" t="s">
        <v>8</v>
      </c>
      <c r="C126" s="9">
        <v>31040.59</v>
      </c>
    </row>
    <row r="127" spans="1:3" ht="28.5" customHeight="1">
      <c r="A127" s="24"/>
      <c r="B127" s="6" t="s">
        <v>15</v>
      </c>
      <c r="C127" s="11">
        <f>C128+C129+C130+C131+C132+C133+C134+C135</f>
        <v>645646.06</v>
      </c>
    </row>
    <row r="128" spans="1:3" ht="45.75" customHeight="1">
      <c r="A128" s="24"/>
      <c r="B128" s="12" t="s">
        <v>35</v>
      </c>
      <c r="C128" s="9">
        <v>0</v>
      </c>
    </row>
    <row r="129" spans="1:3" ht="46.5" customHeight="1">
      <c r="A129" s="24"/>
      <c r="B129" s="12" t="s">
        <v>4</v>
      </c>
      <c r="C129" s="9">
        <v>0</v>
      </c>
    </row>
    <row r="130" spans="1:3" ht="24.75" customHeight="1">
      <c r="A130" s="24"/>
      <c r="B130" s="12" t="s">
        <v>37</v>
      </c>
      <c r="C130" s="9">
        <v>35664.09</v>
      </c>
    </row>
    <row r="131" spans="1:3" ht="40.5" customHeight="1">
      <c r="A131" s="24"/>
      <c r="B131" s="12" t="s">
        <v>70</v>
      </c>
      <c r="C131" s="9">
        <v>115083.17</v>
      </c>
    </row>
    <row r="132" spans="1:3" ht="62.25" customHeight="1">
      <c r="A132" s="24"/>
      <c r="B132" s="12" t="s">
        <v>47</v>
      </c>
      <c r="C132" s="9">
        <v>0</v>
      </c>
    </row>
    <row r="133" spans="1:3" ht="62.25" customHeight="1">
      <c r="A133" s="24"/>
      <c r="B133" s="12" t="s">
        <v>49</v>
      </c>
      <c r="C133" s="9">
        <v>0</v>
      </c>
    </row>
    <row r="134" spans="1:3" ht="49.5" customHeight="1">
      <c r="A134" s="24"/>
      <c r="B134" s="12" t="s">
        <v>159</v>
      </c>
      <c r="C134" s="9">
        <v>494898.8</v>
      </c>
    </row>
    <row r="135" spans="1:3" ht="49.5" customHeight="1">
      <c r="A135" s="24"/>
      <c r="B135" s="12" t="s">
        <v>160</v>
      </c>
      <c r="C135" s="9">
        <v>0</v>
      </c>
    </row>
    <row r="136" spans="1:3" ht="28.5" customHeight="1">
      <c r="A136" s="24"/>
      <c r="B136" s="6" t="s">
        <v>17</v>
      </c>
      <c r="C136" s="11">
        <f>C137+C138+C139</f>
        <v>214542.44</v>
      </c>
    </row>
    <row r="137" spans="1:3" ht="48.75" customHeight="1">
      <c r="A137" s="24"/>
      <c r="B137" s="12" t="s">
        <v>35</v>
      </c>
      <c r="C137" s="9">
        <v>131239.93</v>
      </c>
    </row>
    <row r="138" spans="1:3" ht="43.5" customHeight="1">
      <c r="A138" s="24"/>
      <c r="B138" s="12" t="s">
        <v>4</v>
      </c>
      <c r="C138" s="9">
        <v>72559.47</v>
      </c>
    </row>
    <row r="139" spans="1:3" ht="51" customHeight="1">
      <c r="A139" s="24"/>
      <c r="B139" s="12" t="s">
        <v>6</v>
      </c>
      <c r="C139" s="9">
        <v>10743.04</v>
      </c>
    </row>
    <row r="140" spans="1:3" ht="35.25" customHeight="1">
      <c r="A140" s="24"/>
      <c r="B140" s="6" t="s">
        <v>18</v>
      </c>
      <c r="C140" s="11">
        <f>C141+C142+C143+C144+C145</f>
        <v>4932252.2</v>
      </c>
    </row>
    <row r="141" spans="1:3" ht="51.75" customHeight="1">
      <c r="A141" s="24"/>
      <c r="B141" s="12" t="s">
        <v>35</v>
      </c>
      <c r="C141" s="9">
        <v>0</v>
      </c>
    </row>
    <row r="142" spans="1:3" ht="43.5" customHeight="1">
      <c r="A142" s="24"/>
      <c r="B142" s="12" t="s">
        <v>4</v>
      </c>
      <c r="C142" s="9">
        <v>0</v>
      </c>
    </row>
    <row r="143" spans="1:3" ht="43.5" customHeight="1">
      <c r="A143" s="24"/>
      <c r="B143" s="12" t="s">
        <v>49</v>
      </c>
      <c r="C143" s="9">
        <v>0</v>
      </c>
    </row>
    <row r="144" spans="1:3" ht="43.5" customHeight="1">
      <c r="A144" s="24"/>
      <c r="B144" s="12" t="s">
        <v>71</v>
      </c>
      <c r="C144" s="9">
        <v>4932252.2</v>
      </c>
    </row>
    <row r="145" spans="1:3" ht="43.5" customHeight="1">
      <c r="A145" s="24"/>
      <c r="B145" s="12" t="s">
        <v>61</v>
      </c>
      <c r="C145" s="9">
        <v>0</v>
      </c>
    </row>
    <row r="146" spans="1:3" ht="34.5" customHeight="1">
      <c r="A146" s="24"/>
      <c r="B146" s="6" t="s">
        <v>36</v>
      </c>
      <c r="C146" s="11">
        <f>C147+C148</f>
        <v>0</v>
      </c>
    </row>
    <row r="147" spans="1:3" ht="48.75" customHeight="1">
      <c r="A147" s="24"/>
      <c r="B147" s="12" t="s">
        <v>35</v>
      </c>
      <c r="C147" s="9">
        <v>0</v>
      </c>
    </row>
    <row r="148" spans="1:3" ht="48" customHeight="1">
      <c r="A148" s="24"/>
      <c r="B148" s="12" t="s">
        <v>4</v>
      </c>
      <c r="C148" s="9">
        <v>0</v>
      </c>
    </row>
    <row r="149" spans="1:3" ht="43.5" customHeight="1">
      <c r="A149" s="24"/>
      <c r="B149" s="6" t="s">
        <v>22</v>
      </c>
      <c r="C149" s="13">
        <f>C150+C151</f>
        <v>0</v>
      </c>
    </row>
    <row r="150" spans="1:3" ht="43.5" customHeight="1">
      <c r="A150" s="24"/>
      <c r="B150" s="12" t="s">
        <v>5</v>
      </c>
      <c r="C150" s="9">
        <v>0</v>
      </c>
    </row>
    <row r="151" spans="1:3" ht="43.5" customHeight="1">
      <c r="A151" s="24"/>
      <c r="B151" s="12" t="s">
        <v>55</v>
      </c>
      <c r="C151" s="9">
        <v>0</v>
      </c>
    </row>
    <row r="152" spans="1:3" ht="43.5" customHeight="1">
      <c r="A152" s="24"/>
      <c r="B152" s="6" t="s">
        <v>34</v>
      </c>
      <c r="C152" s="13">
        <f>C153+C154+C155+C156</f>
        <v>15198.11</v>
      </c>
    </row>
    <row r="153" spans="1:3" ht="43.5" customHeight="1">
      <c r="A153" s="24"/>
      <c r="B153" s="12" t="s">
        <v>5</v>
      </c>
      <c r="C153" s="9">
        <v>0</v>
      </c>
    </row>
    <row r="154" spans="1:3" ht="43.5" customHeight="1">
      <c r="A154" s="24"/>
      <c r="B154" s="12" t="s">
        <v>6</v>
      </c>
      <c r="C154" s="9">
        <v>5111.86</v>
      </c>
    </row>
    <row r="155" spans="1:3" ht="51" customHeight="1">
      <c r="A155" s="24"/>
      <c r="B155" s="12" t="s">
        <v>47</v>
      </c>
      <c r="C155" s="9">
        <v>10086.25</v>
      </c>
    </row>
    <row r="156" spans="1:3" ht="49.5" customHeight="1">
      <c r="A156" s="24"/>
      <c r="B156" s="12" t="s">
        <v>160</v>
      </c>
      <c r="C156" s="9">
        <v>0</v>
      </c>
    </row>
    <row r="157" spans="1:3" ht="43.5" customHeight="1">
      <c r="A157" s="24"/>
      <c r="B157" s="12" t="s">
        <v>76</v>
      </c>
      <c r="C157" s="9">
        <v>0</v>
      </c>
    </row>
    <row r="158" spans="1:3" ht="43.5" customHeight="1">
      <c r="A158" s="24"/>
      <c r="B158" s="6" t="s">
        <v>38</v>
      </c>
      <c r="C158" s="13">
        <f>C159+C160</f>
        <v>606420.85</v>
      </c>
    </row>
    <row r="159" spans="1:3" ht="43.5" customHeight="1">
      <c r="A159" s="24"/>
      <c r="B159" s="12" t="s">
        <v>6</v>
      </c>
      <c r="C159" s="9">
        <v>275388.94</v>
      </c>
    </row>
    <row r="160" spans="1:3" ht="51" customHeight="1">
      <c r="A160" s="24"/>
      <c r="B160" s="12" t="s">
        <v>70</v>
      </c>
      <c r="C160" s="9">
        <v>331031.91</v>
      </c>
    </row>
    <row r="161" spans="1:3" ht="43.5" customHeight="1">
      <c r="A161" s="24"/>
      <c r="B161" s="6" t="s">
        <v>30</v>
      </c>
      <c r="C161" s="13">
        <f>C162</f>
        <v>444759.57</v>
      </c>
    </row>
    <row r="162" spans="1:3" ht="43.5" customHeight="1">
      <c r="A162" s="24"/>
      <c r="B162" s="12" t="s">
        <v>6</v>
      </c>
      <c r="C162" s="9">
        <v>444759.57</v>
      </c>
    </row>
    <row r="163" spans="1:3" ht="43.5" customHeight="1">
      <c r="A163" s="24"/>
      <c r="B163" s="6" t="s">
        <v>1</v>
      </c>
      <c r="C163" s="13">
        <f>C164+C165+C166</f>
        <v>293134.23</v>
      </c>
    </row>
    <row r="164" spans="1:3" ht="33" customHeight="1">
      <c r="A164" s="24"/>
      <c r="B164" s="16" t="s">
        <v>8</v>
      </c>
      <c r="C164" s="9">
        <v>293134.23</v>
      </c>
    </row>
    <row r="165" spans="1:3" ht="33" customHeight="1">
      <c r="A165" s="24"/>
      <c r="B165" s="12" t="s">
        <v>46</v>
      </c>
      <c r="C165" s="9">
        <v>0</v>
      </c>
    </row>
    <row r="166" spans="1:3" ht="51" customHeight="1">
      <c r="A166" s="24"/>
      <c r="B166" s="12" t="s">
        <v>47</v>
      </c>
      <c r="C166" s="9">
        <v>0</v>
      </c>
    </row>
    <row r="167" spans="1:3" ht="43.5" customHeight="1">
      <c r="A167" s="24"/>
      <c r="B167" s="6" t="s">
        <v>45</v>
      </c>
      <c r="C167" s="13">
        <f>C168+C169</f>
        <v>89509.05</v>
      </c>
    </row>
    <row r="168" spans="1:3" ht="33" customHeight="1">
      <c r="A168" s="24"/>
      <c r="B168" s="12" t="s">
        <v>44</v>
      </c>
      <c r="C168" s="9">
        <v>89509.05</v>
      </c>
    </row>
    <row r="169" spans="1:3" ht="50.25" customHeight="1">
      <c r="A169" s="24"/>
      <c r="B169" s="12" t="s">
        <v>60</v>
      </c>
      <c r="C169" s="9">
        <v>0</v>
      </c>
    </row>
    <row r="170" spans="1:3" ht="43.5" customHeight="1">
      <c r="A170" s="24"/>
      <c r="B170" s="6" t="s">
        <v>21</v>
      </c>
      <c r="C170" s="13">
        <f>C171</f>
        <v>0</v>
      </c>
    </row>
    <row r="171" spans="1:3" ht="33" customHeight="1">
      <c r="A171" s="24"/>
      <c r="B171" s="12" t="s">
        <v>44</v>
      </c>
      <c r="C171" s="9">
        <v>0</v>
      </c>
    </row>
    <row r="172" spans="1:3" ht="43.5" customHeight="1">
      <c r="A172" s="24"/>
      <c r="B172" s="6" t="s">
        <v>11</v>
      </c>
      <c r="C172" s="13">
        <f>C173+C174+C175</f>
        <v>76279.62</v>
      </c>
    </row>
    <row r="173" spans="1:3" ht="51" customHeight="1">
      <c r="A173" s="24"/>
      <c r="B173" s="12" t="s">
        <v>47</v>
      </c>
      <c r="C173" s="9">
        <v>76279.62</v>
      </c>
    </row>
    <row r="174" spans="1:3" ht="51" customHeight="1">
      <c r="A174" s="24"/>
      <c r="B174" s="12" t="s">
        <v>64</v>
      </c>
      <c r="C174" s="9">
        <v>0</v>
      </c>
    </row>
    <row r="175" spans="1:3" ht="51" customHeight="1">
      <c r="A175" s="24"/>
      <c r="B175" s="12" t="s">
        <v>74</v>
      </c>
      <c r="C175" s="9">
        <v>0</v>
      </c>
    </row>
    <row r="176" spans="1:3" ht="43.5" customHeight="1">
      <c r="A176" s="24"/>
      <c r="B176" s="6" t="s">
        <v>32</v>
      </c>
      <c r="C176" s="13">
        <f>C177</f>
        <v>0</v>
      </c>
    </row>
    <row r="177" spans="1:3" ht="51" customHeight="1">
      <c r="A177" s="24"/>
      <c r="B177" s="12" t="s">
        <v>46</v>
      </c>
      <c r="C177" s="9">
        <v>0</v>
      </c>
    </row>
    <row r="178" spans="1:3" ht="55.5" customHeight="1">
      <c r="A178" s="24"/>
      <c r="B178" s="6" t="s">
        <v>48</v>
      </c>
      <c r="C178" s="13">
        <f>C179+C180+C181+C182+C183</f>
        <v>376123.67</v>
      </c>
    </row>
    <row r="179" spans="1:3" ht="50.25" customHeight="1">
      <c r="A179" s="24"/>
      <c r="B179" s="12" t="s">
        <v>35</v>
      </c>
      <c r="C179" s="9">
        <v>0</v>
      </c>
    </row>
    <row r="180" spans="1:3" ht="48" customHeight="1">
      <c r="A180" s="24"/>
      <c r="B180" s="12" t="s">
        <v>4</v>
      </c>
      <c r="C180" s="9">
        <v>0</v>
      </c>
    </row>
    <row r="181" spans="1:3" ht="51" customHeight="1">
      <c r="A181" s="24"/>
      <c r="B181" s="12" t="s">
        <v>6</v>
      </c>
      <c r="C181" s="9">
        <v>23968.41</v>
      </c>
    </row>
    <row r="182" spans="1:3" ht="32.25" customHeight="1">
      <c r="A182" s="24"/>
      <c r="B182" s="12" t="s">
        <v>49</v>
      </c>
      <c r="C182" s="9">
        <v>0</v>
      </c>
    </row>
    <row r="183" spans="1:3" ht="51" customHeight="1">
      <c r="A183" s="24"/>
      <c r="B183" s="12" t="s">
        <v>71</v>
      </c>
      <c r="C183" s="9">
        <v>352155.26</v>
      </c>
    </row>
    <row r="184" spans="1:3" ht="55.5" customHeight="1">
      <c r="A184" s="24"/>
      <c r="B184" s="6" t="s">
        <v>40</v>
      </c>
      <c r="C184" s="13">
        <f>C185</f>
        <v>8372.25</v>
      </c>
    </row>
    <row r="185" spans="1:3" ht="51" customHeight="1">
      <c r="A185" s="24"/>
      <c r="B185" s="12" t="s">
        <v>4</v>
      </c>
      <c r="C185" s="9">
        <v>8372.25</v>
      </c>
    </row>
    <row r="186" spans="1:3" ht="55.5" customHeight="1">
      <c r="A186" s="24"/>
      <c r="B186" s="6" t="s">
        <v>51</v>
      </c>
      <c r="C186" s="13">
        <f>C187+C188+C189</f>
        <v>28748846.02</v>
      </c>
    </row>
    <row r="187" spans="1:3" ht="51" customHeight="1">
      <c r="A187" s="24"/>
      <c r="B187" s="12" t="s">
        <v>71</v>
      </c>
      <c r="C187" s="9">
        <v>28639027.39</v>
      </c>
    </row>
    <row r="188" spans="1:3" ht="51" customHeight="1">
      <c r="A188" s="24"/>
      <c r="B188" s="12" t="s">
        <v>35</v>
      </c>
      <c r="C188" s="9">
        <v>109818.63</v>
      </c>
    </row>
    <row r="189" spans="1:3" ht="51" customHeight="1">
      <c r="A189" s="24"/>
      <c r="B189" s="12" t="s">
        <v>4</v>
      </c>
      <c r="C189" s="9">
        <v>0</v>
      </c>
    </row>
    <row r="190" spans="1:3" ht="55.5" customHeight="1">
      <c r="A190" s="24"/>
      <c r="B190" s="6" t="s">
        <v>56</v>
      </c>
      <c r="C190" s="13">
        <f>C191</f>
        <v>0</v>
      </c>
    </row>
    <row r="191" spans="1:3" ht="51" customHeight="1">
      <c r="A191" s="24"/>
      <c r="B191" s="12" t="s">
        <v>44</v>
      </c>
      <c r="C191" s="9">
        <v>0</v>
      </c>
    </row>
    <row r="192" spans="1:3" ht="55.5" customHeight="1">
      <c r="A192" s="24"/>
      <c r="B192" s="6" t="s">
        <v>57</v>
      </c>
      <c r="C192" s="13">
        <f>C193+C194</f>
        <v>0</v>
      </c>
    </row>
    <row r="193" spans="1:3" ht="43.5" customHeight="1">
      <c r="A193" s="24"/>
      <c r="B193" s="12" t="s">
        <v>37</v>
      </c>
      <c r="C193" s="9">
        <v>0</v>
      </c>
    </row>
    <row r="194" spans="1:3" ht="43.5" customHeight="1">
      <c r="A194" s="24"/>
      <c r="B194" s="12" t="s">
        <v>160</v>
      </c>
      <c r="C194" s="9">
        <v>0</v>
      </c>
    </row>
    <row r="195" spans="1:3" ht="54.75" customHeight="1">
      <c r="A195" s="25"/>
      <c r="B195" s="6" t="s">
        <v>7</v>
      </c>
      <c r="C195" s="13">
        <f>C107+C115+C127+C136+C140+C146+C149+C152+C158+C161+C163+C167+C170+C172+C176+C178+C184+C186+C190+C192</f>
        <v>41346615.5</v>
      </c>
    </row>
    <row r="196" spans="1:3" ht="28.5" customHeight="1">
      <c r="A196" s="32" t="s">
        <v>161</v>
      </c>
      <c r="B196" s="12" t="s">
        <v>18</v>
      </c>
      <c r="C196" s="9">
        <v>33333.3</v>
      </c>
    </row>
    <row r="197" spans="1:3" ht="28.5" customHeight="1">
      <c r="A197" s="33"/>
      <c r="B197" s="12" t="s">
        <v>3</v>
      </c>
      <c r="C197" s="9">
        <v>116614.69</v>
      </c>
    </row>
    <row r="198" spans="1:3" ht="28.5" customHeight="1">
      <c r="A198" s="33"/>
      <c r="B198" s="12" t="s">
        <v>39</v>
      </c>
      <c r="C198" s="9">
        <v>0</v>
      </c>
    </row>
    <row r="199" spans="1:3" ht="43.5" customHeight="1">
      <c r="A199" s="34"/>
      <c r="B199" s="6" t="s">
        <v>7</v>
      </c>
      <c r="C199" s="13">
        <f>C198+C197+C196</f>
        <v>149947.99</v>
      </c>
    </row>
    <row r="200" spans="1:3" ht="28.5" customHeight="1">
      <c r="A200" s="38" t="s">
        <v>162</v>
      </c>
      <c r="B200" s="12" t="s">
        <v>18</v>
      </c>
      <c r="C200" s="9">
        <v>3177.3</v>
      </c>
    </row>
    <row r="201" spans="1:3" ht="28.5" customHeight="1">
      <c r="A201" s="38"/>
      <c r="B201" s="12" t="s">
        <v>3</v>
      </c>
      <c r="C201" s="9">
        <v>0</v>
      </c>
    </row>
    <row r="202" spans="1:3" ht="28.5" customHeight="1">
      <c r="A202" s="38"/>
      <c r="B202" s="12" t="s">
        <v>39</v>
      </c>
      <c r="C202" s="9">
        <v>0</v>
      </c>
    </row>
    <row r="203" spans="1:3" ht="52.5" customHeight="1">
      <c r="A203" s="38"/>
      <c r="B203" s="6" t="s">
        <v>7</v>
      </c>
      <c r="C203" s="13">
        <f>C202+C201+C200</f>
        <v>3177.3</v>
      </c>
    </row>
    <row r="204" spans="1:3" ht="35.25" customHeight="1">
      <c r="A204" s="23" t="s">
        <v>163</v>
      </c>
      <c r="B204" s="6" t="s">
        <v>77</v>
      </c>
      <c r="C204" s="11">
        <f>C205+C206+C207+C208</f>
        <v>1523805.83</v>
      </c>
    </row>
    <row r="205" spans="1:3" ht="28.5" customHeight="1">
      <c r="A205" s="24"/>
      <c r="B205" s="12" t="s">
        <v>78</v>
      </c>
      <c r="C205" s="9">
        <v>1049668.9100000001</v>
      </c>
    </row>
    <row r="206" spans="1:3" ht="34.5" customHeight="1">
      <c r="A206" s="24"/>
      <c r="B206" s="12" t="s">
        <v>79</v>
      </c>
      <c r="C206" s="9">
        <v>0</v>
      </c>
    </row>
    <row r="207" spans="1:3" ht="48.75" customHeight="1">
      <c r="A207" s="24"/>
      <c r="B207" s="12" t="s">
        <v>80</v>
      </c>
      <c r="C207" s="9">
        <v>22890</v>
      </c>
    </row>
    <row r="208" spans="1:3" ht="34.5" customHeight="1">
      <c r="A208" s="24"/>
      <c r="B208" s="12" t="s">
        <v>81</v>
      </c>
      <c r="C208" s="9">
        <v>451246.92</v>
      </c>
    </row>
    <row r="209" spans="1:3" ht="40.5" customHeight="1">
      <c r="A209" s="24"/>
      <c r="B209" s="6" t="s">
        <v>22</v>
      </c>
      <c r="C209" s="11">
        <f>C210+C211+C212+C213</f>
        <v>0</v>
      </c>
    </row>
    <row r="210" spans="1:3" ht="28.5" customHeight="1">
      <c r="A210" s="24"/>
      <c r="B210" s="12" t="s">
        <v>78</v>
      </c>
      <c r="C210" s="9">
        <v>0</v>
      </c>
    </row>
    <row r="211" spans="1:3" ht="39.75" customHeight="1">
      <c r="A211" s="24"/>
      <c r="B211" s="12" t="s">
        <v>79</v>
      </c>
      <c r="C211" s="9">
        <v>0</v>
      </c>
    </row>
    <row r="212" spans="1:3" ht="34.5" customHeight="1">
      <c r="A212" s="24"/>
      <c r="B212" s="12" t="s">
        <v>80</v>
      </c>
      <c r="C212" s="9">
        <v>0</v>
      </c>
    </row>
    <row r="213" spans="1:3" ht="38.25" customHeight="1">
      <c r="A213" s="24"/>
      <c r="B213" s="12" t="s">
        <v>81</v>
      </c>
      <c r="C213" s="9">
        <v>0</v>
      </c>
    </row>
    <row r="214" spans="1:3" ht="33" customHeight="1">
      <c r="A214" s="24"/>
      <c r="B214" s="6" t="s">
        <v>34</v>
      </c>
      <c r="C214" s="11">
        <f>C215+C216+C217+C218</f>
        <v>0</v>
      </c>
    </row>
    <row r="215" spans="1:3" ht="26.25" customHeight="1">
      <c r="A215" s="24"/>
      <c r="B215" s="12" t="s">
        <v>78</v>
      </c>
      <c r="C215" s="9">
        <v>0</v>
      </c>
    </row>
    <row r="216" spans="1:3" ht="33" customHeight="1">
      <c r="A216" s="24"/>
      <c r="B216" s="12" t="s">
        <v>79</v>
      </c>
      <c r="C216" s="9">
        <v>0</v>
      </c>
    </row>
    <row r="217" spans="1:3" ht="44.25" customHeight="1">
      <c r="A217" s="24"/>
      <c r="B217" s="12" t="s">
        <v>80</v>
      </c>
      <c r="C217" s="9">
        <v>0</v>
      </c>
    </row>
    <row r="218" spans="1:3" ht="33" customHeight="1">
      <c r="A218" s="24"/>
      <c r="B218" s="12" t="s">
        <v>81</v>
      </c>
      <c r="C218" s="9">
        <v>0</v>
      </c>
    </row>
    <row r="219" spans="1:3" ht="40.5" customHeight="1">
      <c r="A219" s="24"/>
      <c r="B219" s="6" t="s">
        <v>82</v>
      </c>
      <c r="C219" s="11">
        <f>C220+C221+C222+C223</f>
        <v>0</v>
      </c>
    </row>
    <row r="220" spans="1:3" ht="28.5" customHeight="1">
      <c r="A220" s="24"/>
      <c r="B220" s="12" t="s">
        <v>78</v>
      </c>
      <c r="C220" s="9">
        <v>0</v>
      </c>
    </row>
    <row r="221" spans="1:3" ht="39.75" customHeight="1">
      <c r="A221" s="24"/>
      <c r="B221" s="12" t="s">
        <v>79</v>
      </c>
      <c r="C221" s="9">
        <v>0</v>
      </c>
    </row>
    <row r="222" spans="1:3" ht="34.5" customHeight="1">
      <c r="A222" s="24"/>
      <c r="B222" s="12" t="s">
        <v>80</v>
      </c>
      <c r="C222" s="9">
        <v>0</v>
      </c>
    </row>
    <row r="223" spans="1:3" ht="38.25" customHeight="1">
      <c r="A223" s="24"/>
      <c r="B223" s="12" t="s">
        <v>81</v>
      </c>
      <c r="C223" s="9">
        <v>0</v>
      </c>
    </row>
    <row r="224" spans="1:3" ht="40.5" customHeight="1">
      <c r="A224" s="25"/>
      <c r="B224" s="6" t="s">
        <v>7</v>
      </c>
      <c r="C224" s="11">
        <f>C219+C214+C209+C204</f>
        <v>1523805.83</v>
      </c>
    </row>
    <row r="225" spans="1:3" ht="28.5" customHeight="1">
      <c r="A225" s="39" t="s">
        <v>164</v>
      </c>
      <c r="B225" s="6" t="s">
        <v>15</v>
      </c>
      <c r="C225" s="11">
        <f>C226+C227+C228+C229</f>
        <v>611466.67</v>
      </c>
    </row>
    <row r="226" spans="1:3" ht="28.5" customHeight="1">
      <c r="A226" s="38"/>
      <c r="B226" s="12" t="s">
        <v>83</v>
      </c>
      <c r="C226" s="9">
        <v>611466.67</v>
      </c>
    </row>
    <row r="227" spans="1:3" ht="33.75" customHeight="1">
      <c r="A227" s="38"/>
      <c r="B227" s="12" t="s">
        <v>84</v>
      </c>
      <c r="C227" s="9">
        <v>0</v>
      </c>
    </row>
    <row r="228" spans="1:3" ht="28.5" customHeight="1">
      <c r="A228" s="38"/>
      <c r="B228" s="12" t="s">
        <v>85</v>
      </c>
      <c r="C228" s="9">
        <v>0</v>
      </c>
    </row>
    <row r="229" spans="1:3" ht="48" customHeight="1">
      <c r="A229" s="38"/>
      <c r="B229" s="12" t="s">
        <v>86</v>
      </c>
      <c r="C229" s="9">
        <v>0</v>
      </c>
    </row>
    <row r="230" spans="1:3" ht="37.5" customHeight="1">
      <c r="A230" s="38"/>
      <c r="B230" s="6" t="s">
        <v>87</v>
      </c>
      <c r="C230" s="11">
        <f>C231+C232+C233</f>
        <v>79935.15</v>
      </c>
    </row>
    <row r="231" spans="1:3" ht="28.5" customHeight="1">
      <c r="A231" s="38"/>
      <c r="B231" s="12" t="s">
        <v>83</v>
      </c>
      <c r="C231" s="9">
        <v>79935.15</v>
      </c>
    </row>
    <row r="232" spans="1:3" ht="33.75" customHeight="1">
      <c r="A232" s="38"/>
      <c r="B232" s="12" t="s">
        <v>85</v>
      </c>
      <c r="C232" s="9">
        <v>0</v>
      </c>
    </row>
    <row r="233" spans="1:3" ht="33.75" customHeight="1">
      <c r="A233" s="38"/>
      <c r="B233" s="12" t="s">
        <v>86</v>
      </c>
      <c r="C233" s="9">
        <v>0</v>
      </c>
    </row>
    <row r="234" spans="1:3" ht="34.5" customHeight="1">
      <c r="A234" s="38"/>
      <c r="B234" s="6" t="s">
        <v>40</v>
      </c>
      <c r="C234" s="11">
        <f>C235+C236</f>
        <v>629825.44</v>
      </c>
    </row>
    <row r="235" spans="1:3" ht="28.5" customHeight="1">
      <c r="A235" s="38"/>
      <c r="B235" s="12" t="s">
        <v>83</v>
      </c>
      <c r="C235" s="9">
        <v>629825.44</v>
      </c>
    </row>
    <row r="236" spans="1:3" ht="45.75" customHeight="1">
      <c r="A236" s="38"/>
      <c r="B236" s="12" t="s">
        <v>86</v>
      </c>
      <c r="C236" s="9">
        <v>0</v>
      </c>
    </row>
    <row r="237" spans="1:3" ht="35.25" customHeight="1">
      <c r="A237" s="38"/>
      <c r="B237" s="6" t="s">
        <v>88</v>
      </c>
      <c r="C237" s="11">
        <f>C238+C239+C240+C241+C242+C243</f>
        <v>1359402.22</v>
      </c>
    </row>
    <row r="238" spans="1:3" ht="28.5" customHeight="1">
      <c r="A238" s="38"/>
      <c r="B238" s="12" t="s">
        <v>83</v>
      </c>
      <c r="C238" s="9">
        <v>1359402.22</v>
      </c>
    </row>
    <row r="239" spans="1:3" ht="48.75" customHeight="1">
      <c r="A239" s="38"/>
      <c r="B239" s="12" t="s">
        <v>84</v>
      </c>
      <c r="C239" s="9">
        <v>0</v>
      </c>
    </row>
    <row r="240" spans="1:3" ht="34.5" customHeight="1">
      <c r="A240" s="38"/>
      <c r="B240" s="12" t="s">
        <v>89</v>
      </c>
      <c r="C240" s="9">
        <v>0</v>
      </c>
    </row>
    <row r="241" spans="1:3" ht="33.75" customHeight="1">
      <c r="A241" s="38"/>
      <c r="B241" s="12" t="s">
        <v>85</v>
      </c>
      <c r="C241" s="9">
        <v>0</v>
      </c>
    </row>
    <row r="242" spans="1:3" ht="28.5" customHeight="1">
      <c r="A242" s="38"/>
      <c r="B242" s="12" t="s">
        <v>90</v>
      </c>
      <c r="C242" s="9">
        <v>0</v>
      </c>
    </row>
    <row r="243" spans="1:3" ht="44.25" customHeight="1">
      <c r="A243" s="38"/>
      <c r="B243" s="12" t="s">
        <v>86</v>
      </c>
      <c r="C243" s="9">
        <v>0</v>
      </c>
    </row>
    <row r="244" spans="1:3" ht="34.5" customHeight="1">
      <c r="A244" s="38"/>
      <c r="B244" s="6" t="s">
        <v>20</v>
      </c>
      <c r="C244" s="11">
        <f>C245+C246</f>
        <v>0</v>
      </c>
    </row>
    <row r="245" spans="1:3" ht="28.5" customHeight="1">
      <c r="A245" s="38"/>
      <c r="B245" s="12" t="s">
        <v>83</v>
      </c>
      <c r="C245" s="9">
        <v>0</v>
      </c>
    </row>
    <row r="246" spans="1:3" ht="45" customHeight="1">
      <c r="A246" s="38"/>
      <c r="B246" s="12" t="s">
        <v>86</v>
      </c>
      <c r="C246" s="9">
        <v>0</v>
      </c>
    </row>
    <row r="247" spans="1:3" ht="32.25" customHeight="1">
      <c r="A247" s="38"/>
      <c r="B247" s="6" t="s">
        <v>91</v>
      </c>
      <c r="C247" s="11">
        <f>C248+C249+C250+C251</f>
        <v>76903.79</v>
      </c>
    </row>
    <row r="248" spans="1:3" ht="28.5" customHeight="1">
      <c r="A248" s="38"/>
      <c r="B248" s="12" t="s">
        <v>83</v>
      </c>
      <c r="C248" s="9">
        <v>76903.79</v>
      </c>
    </row>
    <row r="249" spans="1:3" ht="36.75" customHeight="1">
      <c r="A249" s="38"/>
      <c r="B249" s="12" t="s">
        <v>85</v>
      </c>
      <c r="C249" s="9">
        <v>0</v>
      </c>
    </row>
    <row r="250" spans="1:3" ht="28.5" customHeight="1">
      <c r="A250" s="38"/>
      <c r="B250" s="12" t="s">
        <v>90</v>
      </c>
      <c r="C250" s="9">
        <v>0</v>
      </c>
    </row>
    <row r="251" spans="1:3" ht="32.25" customHeight="1">
      <c r="A251" s="38"/>
      <c r="B251" s="12" t="s">
        <v>86</v>
      </c>
      <c r="C251" s="9">
        <v>0</v>
      </c>
    </row>
    <row r="252" spans="1:3" ht="33" customHeight="1">
      <c r="A252" s="38"/>
      <c r="B252" s="6" t="s">
        <v>16</v>
      </c>
      <c r="C252" s="11">
        <f>C253+C254+C255+C256+C257</f>
        <v>39421.67</v>
      </c>
    </row>
    <row r="253" spans="1:3" ht="28.5" customHeight="1">
      <c r="A253" s="38"/>
      <c r="B253" s="12" t="s">
        <v>83</v>
      </c>
      <c r="C253" s="9">
        <v>39421.67</v>
      </c>
    </row>
    <row r="254" spans="1:3" ht="32.25" customHeight="1">
      <c r="A254" s="38"/>
      <c r="B254" s="12" t="s">
        <v>84</v>
      </c>
      <c r="C254" s="9">
        <v>0</v>
      </c>
    </row>
    <row r="255" spans="1:3" ht="37.5" customHeight="1">
      <c r="A255" s="38"/>
      <c r="B255" s="12" t="s">
        <v>85</v>
      </c>
      <c r="C255" s="9">
        <v>0</v>
      </c>
    </row>
    <row r="256" spans="1:3" ht="28.5" customHeight="1">
      <c r="A256" s="38"/>
      <c r="B256" s="12" t="s">
        <v>90</v>
      </c>
      <c r="C256" s="9">
        <v>0</v>
      </c>
    </row>
    <row r="257" spans="1:3" ht="52.5" customHeight="1">
      <c r="A257" s="38"/>
      <c r="B257" s="12" t="s">
        <v>86</v>
      </c>
      <c r="C257" s="9">
        <v>0</v>
      </c>
    </row>
    <row r="258" spans="1:3" ht="32.25" customHeight="1">
      <c r="A258" s="38"/>
      <c r="B258" s="6" t="s">
        <v>17</v>
      </c>
      <c r="C258" s="11">
        <f>C259+C260+C261</f>
        <v>0</v>
      </c>
    </row>
    <row r="259" spans="1:3" ht="28.5" customHeight="1">
      <c r="A259" s="38"/>
      <c r="B259" s="12" t="s">
        <v>83</v>
      </c>
      <c r="C259" s="9">
        <v>0</v>
      </c>
    </row>
    <row r="260" spans="1:3" ht="49.5" customHeight="1">
      <c r="A260" s="38"/>
      <c r="B260" s="12" t="s">
        <v>84</v>
      </c>
      <c r="C260" s="9">
        <v>0</v>
      </c>
    </row>
    <row r="261" spans="1:3" ht="49.5" customHeight="1">
      <c r="A261" s="38"/>
      <c r="B261" s="12" t="s">
        <v>86</v>
      </c>
      <c r="C261" s="9">
        <v>0</v>
      </c>
    </row>
    <row r="262" spans="1:3" ht="31.5" customHeight="1">
      <c r="A262" s="38"/>
      <c r="B262" s="6" t="s">
        <v>22</v>
      </c>
      <c r="C262" s="11">
        <f>C263+C264+C265+C266+C267</f>
        <v>30956</v>
      </c>
    </row>
    <row r="263" spans="1:3" ht="28.5" customHeight="1">
      <c r="A263" s="38"/>
      <c r="B263" s="12" t="s">
        <v>92</v>
      </c>
      <c r="C263" s="9">
        <v>0</v>
      </c>
    </row>
    <row r="264" spans="1:3" ht="46.5" customHeight="1">
      <c r="A264" s="38"/>
      <c r="B264" s="12" t="s">
        <v>93</v>
      </c>
      <c r="C264" s="9">
        <v>0</v>
      </c>
    </row>
    <row r="265" spans="1:3" ht="32.25" customHeight="1">
      <c r="A265" s="38"/>
      <c r="B265" s="12" t="s">
        <v>89</v>
      </c>
      <c r="C265" s="9">
        <v>30956</v>
      </c>
    </row>
    <row r="266" spans="1:3" ht="32.25" customHeight="1">
      <c r="A266" s="38"/>
      <c r="B266" s="12" t="s">
        <v>94</v>
      </c>
      <c r="C266" s="9">
        <v>0</v>
      </c>
    </row>
    <row r="267" spans="1:3" ht="32.25" customHeight="1">
      <c r="A267" s="38"/>
      <c r="B267" s="12" t="s">
        <v>165</v>
      </c>
      <c r="C267" s="9">
        <v>0</v>
      </c>
    </row>
    <row r="268" spans="1:3" ht="33.75" customHeight="1">
      <c r="A268" s="38"/>
      <c r="B268" s="6" t="s">
        <v>34</v>
      </c>
      <c r="C268" s="11">
        <f>C269+C270+C271+C272</f>
        <v>0</v>
      </c>
    </row>
    <row r="269" spans="1:3" ht="35.25" customHeight="1">
      <c r="A269" s="38"/>
      <c r="B269" s="12" t="s">
        <v>92</v>
      </c>
      <c r="C269" s="9">
        <v>0</v>
      </c>
    </row>
    <row r="270" spans="1:3" ht="53.25" customHeight="1">
      <c r="A270" s="38"/>
      <c r="B270" s="12" t="s">
        <v>93</v>
      </c>
      <c r="C270" s="9">
        <v>0</v>
      </c>
    </row>
    <row r="271" spans="1:3" ht="33" customHeight="1">
      <c r="A271" s="38"/>
      <c r="B271" s="12" t="s">
        <v>89</v>
      </c>
      <c r="C271" s="9">
        <v>0</v>
      </c>
    </row>
    <row r="272" spans="1:3" ht="45" customHeight="1">
      <c r="A272" s="38"/>
      <c r="B272" s="12" t="s">
        <v>94</v>
      </c>
      <c r="C272" s="9">
        <v>0</v>
      </c>
    </row>
    <row r="273" spans="1:3" ht="28.5" customHeight="1">
      <c r="A273" s="38"/>
      <c r="B273" s="6" t="s">
        <v>41</v>
      </c>
      <c r="C273" s="11">
        <f>C274+C275+C276</f>
        <v>13118</v>
      </c>
    </row>
    <row r="274" spans="1:3" ht="28.5" customHeight="1">
      <c r="A274" s="38"/>
      <c r="B274" s="12" t="s">
        <v>83</v>
      </c>
      <c r="C274" s="9">
        <v>13118</v>
      </c>
    </row>
    <row r="275" spans="1:3" ht="31.5" customHeight="1">
      <c r="A275" s="38"/>
      <c r="B275" s="12" t="s">
        <v>85</v>
      </c>
      <c r="C275" s="9">
        <v>0</v>
      </c>
    </row>
    <row r="276" spans="1:3" ht="31.5" customHeight="1">
      <c r="A276" s="38"/>
      <c r="B276" s="12" t="s">
        <v>86</v>
      </c>
      <c r="C276" s="9">
        <v>0</v>
      </c>
    </row>
    <row r="277" spans="1:3" ht="28.5" customHeight="1">
      <c r="A277" s="38"/>
      <c r="B277" s="6" t="s">
        <v>27</v>
      </c>
      <c r="C277" s="13">
        <f>C278</f>
        <v>63500.15</v>
      </c>
    </row>
    <row r="278" spans="1:3" ht="28.5" customHeight="1">
      <c r="A278" s="38"/>
      <c r="B278" s="12" t="s">
        <v>83</v>
      </c>
      <c r="C278" s="9">
        <v>63500.15</v>
      </c>
    </row>
    <row r="279" spans="1:3" ht="28.5" customHeight="1">
      <c r="A279" s="38"/>
      <c r="B279" s="6" t="s">
        <v>29</v>
      </c>
      <c r="C279" s="11">
        <f>C280+C281</f>
        <v>27479.28</v>
      </c>
    </row>
    <row r="280" spans="1:3" ht="28.5" customHeight="1">
      <c r="A280" s="38"/>
      <c r="B280" s="12" t="s">
        <v>83</v>
      </c>
      <c r="C280" s="9">
        <v>27479.28</v>
      </c>
    </row>
    <row r="281" spans="1:3" ht="31.5" customHeight="1">
      <c r="A281" s="38"/>
      <c r="B281" s="12" t="s">
        <v>86</v>
      </c>
      <c r="C281" s="9">
        <v>0</v>
      </c>
    </row>
    <row r="282" spans="1:3" ht="28.5" customHeight="1">
      <c r="A282" s="38"/>
      <c r="B282" s="6" t="s">
        <v>26</v>
      </c>
      <c r="C282" s="11">
        <f>C283</f>
        <v>169422.71</v>
      </c>
    </row>
    <row r="283" spans="1:3" ht="28.5" customHeight="1">
      <c r="A283" s="38"/>
      <c r="B283" s="12" t="s">
        <v>83</v>
      </c>
      <c r="C283" s="9">
        <v>169422.71</v>
      </c>
    </row>
    <row r="284" spans="1:3" ht="33.75" customHeight="1">
      <c r="A284" s="38"/>
      <c r="B284" s="6" t="s">
        <v>95</v>
      </c>
      <c r="C284" s="11">
        <f>C285+C286</f>
        <v>600533.1</v>
      </c>
    </row>
    <row r="285" spans="1:3" ht="28.5" customHeight="1">
      <c r="A285" s="38"/>
      <c r="B285" s="12" t="s">
        <v>83</v>
      </c>
      <c r="C285" s="9">
        <v>585363.24</v>
      </c>
    </row>
    <row r="286" spans="1:3" ht="48.75" customHeight="1">
      <c r="A286" s="38"/>
      <c r="B286" s="12" t="s">
        <v>86</v>
      </c>
      <c r="C286" s="9">
        <v>15169.86</v>
      </c>
    </row>
    <row r="287" spans="1:3" ht="38.25" customHeight="1">
      <c r="A287" s="38"/>
      <c r="B287" s="6" t="s">
        <v>82</v>
      </c>
      <c r="C287" s="11">
        <f>C288+C289+C290+C291</f>
        <v>67907</v>
      </c>
    </row>
    <row r="288" spans="1:3" ht="35.25" customHeight="1">
      <c r="A288" s="38"/>
      <c r="B288" s="12" t="s">
        <v>92</v>
      </c>
      <c r="C288" s="9">
        <v>0</v>
      </c>
    </row>
    <row r="289" spans="1:3" ht="35.25" customHeight="1">
      <c r="A289" s="38"/>
      <c r="B289" s="12" t="s">
        <v>93</v>
      </c>
      <c r="C289" s="9">
        <v>67907</v>
      </c>
    </row>
    <row r="290" spans="1:3" ht="35.25" customHeight="1">
      <c r="A290" s="38"/>
      <c r="B290" s="12" t="s">
        <v>89</v>
      </c>
      <c r="C290" s="9">
        <v>0</v>
      </c>
    </row>
    <row r="291" spans="1:3" ht="35.25" customHeight="1">
      <c r="A291" s="38"/>
      <c r="B291" s="12" t="s">
        <v>94</v>
      </c>
      <c r="C291" s="9">
        <v>0</v>
      </c>
    </row>
    <row r="292" spans="1:3" ht="48" customHeight="1">
      <c r="A292" s="38"/>
      <c r="B292" s="6" t="s">
        <v>7</v>
      </c>
      <c r="C292" s="11">
        <f>C225+C230+C234+C237+C244+C247+C252+C258+C262+C268+C273+C277+C282+C279+C284+C287</f>
        <v>3769871.1799999997</v>
      </c>
    </row>
    <row r="293" spans="1:3" ht="35.25" customHeight="1">
      <c r="A293" s="40" t="s">
        <v>166</v>
      </c>
      <c r="B293" s="12" t="s">
        <v>10</v>
      </c>
      <c r="C293" s="9">
        <v>0</v>
      </c>
    </row>
    <row r="294" spans="1:3" ht="28.5" customHeight="1">
      <c r="A294" s="41"/>
      <c r="B294" s="12" t="s">
        <v>39</v>
      </c>
      <c r="C294" s="9">
        <v>0</v>
      </c>
    </row>
    <row r="295" spans="1:3" ht="43.5" customHeight="1">
      <c r="A295" s="41"/>
      <c r="B295" s="6" t="s">
        <v>7</v>
      </c>
      <c r="C295" s="11">
        <f>C294+C293</f>
        <v>0</v>
      </c>
    </row>
    <row r="296" spans="1:3" ht="34.5" customHeight="1">
      <c r="A296" s="40" t="s">
        <v>167</v>
      </c>
      <c r="B296" s="6" t="s">
        <v>16</v>
      </c>
      <c r="C296" s="9">
        <v>0</v>
      </c>
    </row>
    <row r="297" spans="1:3" ht="51.75" customHeight="1">
      <c r="A297" s="41"/>
      <c r="B297" s="6" t="s">
        <v>7</v>
      </c>
      <c r="C297" s="11">
        <f>C296</f>
        <v>0</v>
      </c>
    </row>
    <row r="298" spans="1:3" ht="42" customHeight="1">
      <c r="A298" s="23" t="s">
        <v>168</v>
      </c>
      <c r="B298" s="12" t="s">
        <v>22</v>
      </c>
      <c r="C298" s="9">
        <v>12807.5</v>
      </c>
    </row>
    <row r="299" spans="1:3" ht="36" customHeight="1">
      <c r="A299" s="24"/>
      <c r="B299" s="12" t="s">
        <v>34</v>
      </c>
      <c r="C299" s="9">
        <v>0</v>
      </c>
    </row>
    <row r="300" spans="1:3" ht="35.25" customHeight="1">
      <c r="A300" s="24"/>
      <c r="B300" s="12" t="s">
        <v>82</v>
      </c>
      <c r="C300" s="9">
        <v>0</v>
      </c>
    </row>
    <row r="301" spans="1:3" ht="42" customHeight="1">
      <c r="A301" s="25"/>
      <c r="B301" s="6" t="s">
        <v>7</v>
      </c>
      <c r="C301" s="11">
        <f>C299+C298+C300</f>
        <v>12807.5</v>
      </c>
    </row>
    <row r="302" spans="1:3" ht="37.5" customHeight="1">
      <c r="A302" s="32" t="s">
        <v>169</v>
      </c>
      <c r="B302" s="6" t="s">
        <v>38</v>
      </c>
      <c r="C302" s="11">
        <f>C303+C304+C305+C306+C307+C308+C309+C310+C311+C312+C313</f>
        <v>4422328.02</v>
      </c>
    </row>
    <row r="303" spans="1:3" ht="38.25" customHeight="1">
      <c r="A303" s="33"/>
      <c r="B303" s="12" t="s">
        <v>96</v>
      </c>
      <c r="C303" s="9">
        <v>128644.11</v>
      </c>
    </row>
    <row r="304" spans="1:3" ht="30.75" customHeight="1">
      <c r="A304" s="33"/>
      <c r="B304" s="12" t="s">
        <v>97</v>
      </c>
      <c r="C304" s="9">
        <v>92132.18</v>
      </c>
    </row>
    <row r="305" spans="1:3" ht="30.75" customHeight="1">
      <c r="A305" s="33"/>
      <c r="B305" s="12" t="s">
        <v>98</v>
      </c>
      <c r="C305" s="9">
        <v>22610</v>
      </c>
    </row>
    <row r="306" spans="1:3" ht="30.75" customHeight="1">
      <c r="A306" s="33"/>
      <c r="B306" s="12" t="s">
        <v>99</v>
      </c>
      <c r="C306" s="9">
        <v>116189.64</v>
      </c>
    </row>
    <row r="307" spans="1:3" ht="30.75" customHeight="1">
      <c r="A307" s="33"/>
      <c r="B307" s="12" t="s">
        <v>100</v>
      </c>
      <c r="C307" s="9">
        <v>0</v>
      </c>
    </row>
    <row r="308" spans="1:3" ht="42.75" customHeight="1">
      <c r="A308" s="33"/>
      <c r="B308" s="12" t="s">
        <v>101</v>
      </c>
      <c r="C308" s="9">
        <v>219583.74</v>
      </c>
    </row>
    <row r="309" spans="1:3" ht="30.75" customHeight="1">
      <c r="A309" s="33"/>
      <c r="B309" s="12" t="s">
        <v>102</v>
      </c>
      <c r="C309" s="9">
        <v>599.76</v>
      </c>
    </row>
    <row r="310" spans="1:3" ht="53.25" customHeight="1">
      <c r="A310" s="33"/>
      <c r="B310" s="12" t="s">
        <v>103</v>
      </c>
      <c r="C310" s="9">
        <v>0</v>
      </c>
    </row>
    <row r="311" spans="1:3" ht="90.75" customHeight="1">
      <c r="A311" s="33"/>
      <c r="B311" s="12" t="s">
        <v>104</v>
      </c>
      <c r="C311" s="9">
        <v>3813871.74</v>
      </c>
    </row>
    <row r="312" spans="1:3" ht="54.75" customHeight="1">
      <c r="A312" s="33"/>
      <c r="B312" s="12" t="s">
        <v>105</v>
      </c>
      <c r="C312" s="9">
        <v>27251</v>
      </c>
    </row>
    <row r="313" spans="1:3" ht="63.75" customHeight="1">
      <c r="A313" s="33"/>
      <c r="B313" s="12" t="s">
        <v>106</v>
      </c>
      <c r="C313" s="9">
        <v>1445.85</v>
      </c>
    </row>
    <row r="314" spans="1:3" ht="22.5" customHeight="1">
      <c r="A314" s="33"/>
      <c r="B314" s="6" t="s">
        <v>15</v>
      </c>
      <c r="C314" s="11">
        <f>C315+C316+C317+C318+C319+C320+C321+C322+C323+C324+C325</f>
        <v>410694.22</v>
      </c>
    </row>
    <row r="315" spans="1:3" ht="30.75" customHeight="1">
      <c r="A315" s="33"/>
      <c r="B315" s="12" t="s">
        <v>96</v>
      </c>
      <c r="C315" s="9">
        <v>12535</v>
      </c>
    </row>
    <row r="316" spans="1:3" ht="38.25" customHeight="1">
      <c r="A316" s="33"/>
      <c r="B316" s="12" t="s">
        <v>97</v>
      </c>
      <c r="C316" s="9">
        <v>87609.59</v>
      </c>
    </row>
    <row r="317" spans="1:3" ht="26.25" customHeight="1">
      <c r="A317" s="33"/>
      <c r="B317" s="12" t="s">
        <v>98</v>
      </c>
      <c r="C317" s="9">
        <v>11985.68</v>
      </c>
    </row>
    <row r="318" spans="1:3" ht="26.25" customHeight="1">
      <c r="A318" s="33"/>
      <c r="B318" s="12" t="s">
        <v>99</v>
      </c>
      <c r="C318" s="9">
        <v>0</v>
      </c>
    </row>
    <row r="319" spans="1:3" ht="36">
      <c r="A319" s="33"/>
      <c r="B319" s="12" t="s">
        <v>100</v>
      </c>
      <c r="C319" s="9">
        <v>16966.4</v>
      </c>
    </row>
    <row r="320" spans="1:3" ht="45" customHeight="1">
      <c r="A320" s="33"/>
      <c r="B320" s="12" t="s">
        <v>101</v>
      </c>
      <c r="C320" s="9">
        <v>231860.31</v>
      </c>
    </row>
    <row r="321" spans="1:3" ht="26.25" customHeight="1">
      <c r="A321" s="33"/>
      <c r="B321" s="12" t="s">
        <v>102</v>
      </c>
      <c r="C321" s="9">
        <v>16660</v>
      </c>
    </row>
    <row r="322" spans="1:3" ht="54" customHeight="1">
      <c r="A322" s="33"/>
      <c r="B322" s="12" t="s">
        <v>103</v>
      </c>
      <c r="C322" s="9">
        <v>0</v>
      </c>
    </row>
    <row r="323" spans="1:3" ht="79.5" customHeight="1">
      <c r="A323" s="33"/>
      <c r="B323" s="12" t="s">
        <v>104</v>
      </c>
      <c r="C323" s="9">
        <v>0</v>
      </c>
    </row>
    <row r="324" spans="1:3" ht="53.25" customHeight="1">
      <c r="A324" s="33"/>
      <c r="B324" s="12" t="s">
        <v>105</v>
      </c>
      <c r="C324" s="9">
        <v>33077.24</v>
      </c>
    </row>
    <row r="325" spans="1:3" ht="62.25" customHeight="1">
      <c r="A325" s="33"/>
      <c r="B325" s="12" t="s">
        <v>106</v>
      </c>
      <c r="C325" s="9">
        <v>0</v>
      </c>
    </row>
    <row r="326" spans="1:3" ht="25.5" customHeight="1">
      <c r="A326" s="33"/>
      <c r="B326" s="6" t="s">
        <v>40</v>
      </c>
      <c r="C326" s="11">
        <f>C327+C328+C329+C330+C331+C332+C333+C334+C335+C336</f>
        <v>2629096.0100000002</v>
      </c>
    </row>
    <row r="327" spans="1:3" ht="34.5" customHeight="1">
      <c r="A327" s="33"/>
      <c r="B327" s="12" t="s">
        <v>96</v>
      </c>
      <c r="C327" s="9">
        <v>41302.52</v>
      </c>
    </row>
    <row r="328" spans="1:3" ht="36" customHeight="1">
      <c r="A328" s="33"/>
      <c r="B328" s="12" t="s">
        <v>97</v>
      </c>
      <c r="C328" s="9">
        <v>66991.05</v>
      </c>
    </row>
    <row r="329" spans="1:3" ht="29.25" customHeight="1">
      <c r="A329" s="33"/>
      <c r="B329" s="12" t="s">
        <v>98</v>
      </c>
      <c r="C329" s="9">
        <v>0</v>
      </c>
    </row>
    <row r="330" spans="1:3" ht="31.5" customHeight="1">
      <c r="A330" s="33"/>
      <c r="B330" s="12" t="s">
        <v>99</v>
      </c>
      <c r="C330" s="9">
        <v>0</v>
      </c>
    </row>
    <row r="331" spans="1:3" ht="31.5" customHeight="1">
      <c r="A331" s="33"/>
      <c r="B331" s="12" t="s">
        <v>100</v>
      </c>
      <c r="C331" s="9">
        <v>0</v>
      </c>
    </row>
    <row r="332" spans="1:3" ht="42" customHeight="1">
      <c r="A332" s="33"/>
      <c r="B332" s="12" t="s">
        <v>101</v>
      </c>
      <c r="C332" s="9">
        <v>194518.55</v>
      </c>
    </row>
    <row r="333" spans="1:3" ht="54.75" customHeight="1">
      <c r="A333" s="33"/>
      <c r="B333" s="12" t="s">
        <v>103</v>
      </c>
      <c r="C333" s="9">
        <v>0</v>
      </c>
    </row>
    <row r="334" spans="1:3" ht="78" customHeight="1">
      <c r="A334" s="33"/>
      <c r="B334" s="12" t="s">
        <v>104</v>
      </c>
      <c r="C334" s="9">
        <v>2326283.89</v>
      </c>
    </row>
    <row r="335" spans="1:3" ht="71.25" customHeight="1">
      <c r="A335" s="33"/>
      <c r="B335" s="12" t="s">
        <v>107</v>
      </c>
      <c r="C335" s="9">
        <v>0</v>
      </c>
    </row>
    <row r="336" spans="1:3" ht="77.25" customHeight="1">
      <c r="A336" s="33"/>
      <c r="B336" s="12" t="s">
        <v>105</v>
      </c>
      <c r="C336" s="9">
        <v>0</v>
      </c>
    </row>
    <row r="337" spans="1:3" ht="29.25" customHeight="1">
      <c r="A337" s="33"/>
      <c r="B337" s="6" t="s">
        <v>17</v>
      </c>
      <c r="C337" s="11">
        <f>C338+C339+C340+C341+C342+C343+C344</f>
        <v>46792.33</v>
      </c>
    </row>
    <row r="338" spans="1:3" ht="33" customHeight="1">
      <c r="A338" s="33"/>
      <c r="B338" s="12" t="s">
        <v>96</v>
      </c>
      <c r="C338" s="9">
        <v>15377.78</v>
      </c>
    </row>
    <row r="339" spans="1:3" ht="36" customHeight="1">
      <c r="A339" s="33"/>
      <c r="B339" s="12" t="s">
        <v>97</v>
      </c>
      <c r="C339" s="9">
        <v>0</v>
      </c>
    </row>
    <row r="340" spans="1:3" ht="33.75" customHeight="1">
      <c r="A340" s="33"/>
      <c r="B340" s="12" t="s">
        <v>98</v>
      </c>
      <c r="C340" s="9">
        <v>0</v>
      </c>
    </row>
    <row r="341" spans="1:3" ht="33.75" customHeight="1">
      <c r="A341" s="33"/>
      <c r="B341" s="12" t="s">
        <v>99</v>
      </c>
      <c r="C341" s="9">
        <v>31414.55</v>
      </c>
    </row>
    <row r="342" spans="1:3" ht="33.75" customHeight="1">
      <c r="A342" s="33"/>
      <c r="B342" s="12" t="s">
        <v>100</v>
      </c>
      <c r="C342" s="9">
        <v>0</v>
      </c>
    </row>
    <row r="343" spans="1:3" ht="33.75" customHeight="1">
      <c r="A343" s="33"/>
      <c r="B343" s="12" t="s">
        <v>102</v>
      </c>
      <c r="C343" s="9">
        <v>0</v>
      </c>
    </row>
    <row r="344" spans="1:3" ht="43.5" customHeight="1">
      <c r="A344" s="33"/>
      <c r="B344" s="12" t="s">
        <v>105</v>
      </c>
      <c r="C344" s="9">
        <v>0</v>
      </c>
    </row>
    <row r="345" spans="1:3" ht="36" customHeight="1">
      <c r="A345" s="33"/>
      <c r="B345" s="6" t="s">
        <v>20</v>
      </c>
      <c r="C345" s="11">
        <f>C346+C347</f>
        <v>52216.6</v>
      </c>
    </row>
    <row r="346" spans="1:3" ht="30.75" customHeight="1">
      <c r="A346" s="33"/>
      <c r="B346" s="12" t="s">
        <v>96</v>
      </c>
      <c r="C346" s="9">
        <v>23331.6</v>
      </c>
    </row>
    <row r="347" spans="1:3" ht="22.5" customHeight="1">
      <c r="A347" s="33"/>
      <c r="B347" s="12" t="s">
        <v>98</v>
      </c>
      <c r="C347" s="9">
        <v>28885</v>
      </c>
    </row>
    <row r="348" spans="1:3" ht="34.5" customHeight="1">
      <c r="A348" s="33"/>
      <c r="B348" s="6" t="s">
        <v>16</v>
      </c>
      <c r="C348" s="11">
        <f>C349+C350+C351+C352+C353</f>
        <v>101414.31</v>
      </c>
    </row>
    <row r="349" spans="1:3" ht="30.75" customHeight="1">
      <c r="A349" s="33"/>
      <c r="B349" s="12" t="s">
        <v>97</v>
      </c>
      <c r="C349" s="9">
        <v>24036.1</v>
      </c>
    </row>
    <row r="350" spans="1:3" ht="27.75" customHeight="1">
      <c r="A350" s="33"/>
      <c r="B350" s="12" t="s">
        <v>98</v>
      </c>
      <c r="C350" s="9">
        <v>58042.5</v>
      </c>
    </row>
    <row r="351" spans="1:3" ht="27.75" customHeight="1">
      <c r="A351" s="33"/>
      <c r="B351" s="12" t="s">
        <v>99</v>
      </c>
      <c r="C351" s="9">
        <v>653.31</v>
      </c>
    </row>
    <row r="352" spans="1:3" ht="30.75" customHeight="1">
      <c r="A352" s="33"/>
      <c r="B352" s="12" t="s">
        <v>100</v>
      </c>
      <c r="C352" s="9">
        <v>8567.4</v>
      </c>
    </row>
    <row r="353" spans="1:3" ht="60.75" customHeight="1">
      <c r="A353" s="33"/>
      <c r="B353" s="12" t="s">
        <v>105</v>
      </c>
      <c r="C353" s="9">
        <v>10115</v>
      </c>
    </row>
    <row r="354" spans="1:3" ht="39" customHeight="1">
      <c r="A354" s="33"/>
      <c r="B354" s="6" t="s">
        <v>34</v>
      </c>
      <c r="C354" s="11">
        <f>C355+C356+C357</f>
        <v>56740.39</v>
      </c>
    </row>
    <row r="355" spans="1:3" ht="50.25" customHeight="1">
      <c r="A355" s="33"/>
      <c r="B355" s="12" t="s">
        <v>108</v>
      </c>
      <c r="C355" s="9">
        <v>50344.14</v>
      </c>
    </row>
    <row r="356" spans="1:3" ht="36" customHeight="1">
      <c r="A356" s="33"/>
      <c r="B356" s="12" t="s">
        <v>102</v>
      </c>
      <c r="C356" s="9">
        <v>0</v>
      </c>
    </row>
    <row r="357" spans="1:3" ht="50.25" customHeight="1">
      <c r="A357" s="33"/>
      <c r="B357" s="12" t="s">
        <v>109</v>
      </c>
      <c r="C357" s="9">
        <v>6396.25</v>
      </c>
    </row>
    <row r="358" spans="1:3" ht="39" customHeight="1">
      <c r="A358" s="33"/>
      <c r="B358" s="6" t="s">
        <v>87</v>
      </c>
      <c r="C358" s="11">
        <f>C359</f>
        <v>0</v>
      </c>
    </row>
    <row r="359" spans="1:3" ht="30.75" customHeight="1">
      <c r="A359" s="33"/>
      <c r="B359" s="12" t="s">
        <v>102</v>
      </c>
      <c r="C359" s="9">
        <v>0</v>
      </c>
    </row>
    <row r="360" spans="1:3" ht="30.75" customHeight="1">
      <c r="A360" s="33"/>
      <c r="B360" s="6" t="s">
        <v>91</v>
      </c>
      <c r="C360" s="11">
        <f>C361+C362</f>
        <v>49938</v>
      </c>
    </row>
    <row r="361" spans="1:3" ht="30.75" customHeight="1">
      <c r="A361" s="33"/>
      <c r="B361" s="12" t="s">
        <v>96</v>
      </c>
      <c r="C361" s="9">
        <v>49938</v>
      </c>
    </row>
    <row r="362" spans="1:3" ht="30.75" customHeight="1">
      <c r="A362" s="33"/>
      <c r="B362" s="12" t="s">
        <v>98</v>
      </c>
      <c r="C362" s="9">
        <v>0</v>
      </c>
    </row>
    <row r="363" spans="1:3" ht="30.75" customHeight="1">
      <c r="A363" s="33"/>
      <c r="B363" s="6" t="s">
        <v>41</v>
      </c>
      <c r="C363" s="11">
        <f>C364+C365+C366+C367+C368+C369+C370+C371+C372+C373+C374+C375+C376</f>
        <v>650311.4700000001</v>
      </c>
    </row>
    <row r="364" spans="1:3" ht="35.25" customHeight="1">
      <c r="A364" s="33"/>
      <c r="B364" s="12" t="s">
        <v>96</v>
      </c>
      <c r="C364" s="9">
        <v>20718.34</v>
      </c>
    </row>
    <row r="365" spans="1:3" ht="38.25" customHeight="1">
      <c r="A365" s="33"/>
      <c r="B365" s="12" t="s">
        <v>97</v>
      </c>
      <c r="C365" s="9">
        <v>0</v>
      </c>
    </row>
    <row r="366" spans="1:3" ht="32.25" customHeight="1">
      <c r="A366" s="33"/>
      <c r="B366" s="12" t="s">
        <v>98</v>
      </c>
      <c r="C366" s="9">
        <v>0</v>
      </c>
    </row>
    <row r="367" spans="1:3" ht="32.25" customHeight="1">
      <c r="A367" s="33"/>
      <c r="B367" s="12" t="s">
        <v>99</v>
      </c>
      <c r="C367" s="9">
        <v>30847</v>
      </c>
    </row>
    <row r="368" spans="1:3" ht="39.75" customHeight="1">
      <c r="A368" s="33"/>
      <c r="B368" s="12" t="s">
        <v>100</v>
      </c>
      <c r="C368" s="9">
        <v>0</v>
      </c>
    </row>
    <row r="369" spans="1:3" ht="36" customHeight="1">
      <c r="A369" s="33"/>
      <c r="B369" s="12" t="s">
        <v>101</v>
      </c>
      <c r="C369" s="9">
        <v>492944.32</v>
      </c>
    </row>
    <row r="370" spans="1:3" ht="34.5" customHeight="1">
      <c r="A370" s="33"/>
      <c r="B370" s="12" t="s">
        <v>108</v>
      </c>
      <c r="C370" s="9">
        <v>46832.1</v>
      </c>
    </row>
    <row r="371" spans="1:3" ht="30.75" customHeight="1">
      <c r="A371" s="33"/>
      <c r="B371" s="12" t="s">
        <v>102</v>
      </c>
      <c r="C371" s="9">
        <v>13025.4</v>
      </c>
    </row>
    <row r="372" spans="1:3" ht="33" customHeight="1">
      <c r="A372" s="33"/>
      <c r="B372" s="12" t="s">
        <v>109</v>
      </c>
      <c r="C372" s="9">
        <v>0</v>
      </c>
    </row>
    <row r="373" spans="1:3" ht="60.75" customHeight="1">
      <c r="A373" s="33"/>
      <c r="B373" s="12" t="s">
        <v>103</v>
      </c>
      <c r="C373" s="9">
        <v>30206.02</v>
      </c>
    </row>
    <row r="374" spans="1:3" ht="75.75" customHeight="1">
      <c r="A374" s="33"/>
      <c r="B374" s="12" t="s">
        <v>104</v>
      </c>
      <c r="C374" s="9">
        <v>15738.29</v>
      </c>
    </row>
    <row r="375" spans="1:3" ht="46.5" customHeight="1">
      <c r="A375" s="33"/>
      <c r="B375" s="12" t="s">
        <v>105</v>
      </c>
      <c r="C375" s="9">
        <v>0</v>
      </c>
    </row>
    <row r="376" spans="1:3" ht="42.75" customHeight="1">
      <c r="A376" s="33"/>
      <c r="B376" s="12" t="s">
        <v>106</v>
      </c>
      <c r="C376" s="9">
        <v>0</v>
      </c>
    </row>
    <row r="377" spans="1:3" ht="30.75" customHeight="1">
      <c r="A377" s="33"/>
      <c r="B377" s="6" t="s">
        <v>52</v>
      </c>
      <c r="C377" s="11">
        <f>C378+C379+C380+C381+C382+C383+C384+C385+C386+C387+C388+C389</f>
        <v>574949.15</v>
      </c>
    </row>
    <row r="378" spans="1:3" ht="32.25" customHeight="1">
      <c r="A378" s="33"/>
      <c r="B378" s="12" t="s">
        <v>96</v>
      </c>
      <c r="C378" s="9">
        <v>29314.48</v>
      </c>
    </row>
    <row r="379" spans="1:3" ht="38.25" customHeight="1">
      <c r="A379" s="33"/>
      <c r="B379" s="12" t="s">
        <v>97</v>
      </c>
      <c r="C379" s="9">
        <v>0</v>
      </c>
    </row>
    <row r="380" spans="1:3" ht="33" customHeight="1">
      <c r="A380" s="33"/>
      <c r="B380" s="12" t="s">
        <v>98</v>
      </c>
      <c r="C380" s="9">
        <v>0</v>
      </c>
    </row>
    <row r="381" spans="1:3" ht="36.75" customHeight="1">
      <c r="A381" s="33"/>
      <c r="B381" s="12" t="s">
        <v>99</v>
      </c>
      <c r="C381" s="9">
        <v>0</v>
      </c>
    </row>
    <row r="382" spans="1:3" ht="42" customHeight="1">
      <c r="A382" s="33"/>
      <c r="B382" s="12" t="s">
        <v>100</v>
      </c>
      <c r="C382" s="9">
        <v>0</v>
      </c>
    </row>
    <row r="383" spans="1:3" ht="38.25" customHeight="1">
      <c r="A383" s="33"/>
      <c r="B383" s="12" t="s">
        <v>101</v>
      </c>
      <c r="C383" s="9">
        <v>0</v>
      </c>
    </row>
    <row r="384" spans="1:3" ht="34.5" customHeight="1">
      <c r="A384" s="33"/>
      <c r="B384" s="12" t="s">
        <v>108</v>
      </c>
      <c r="C384" s="9">
        <v>0</v>
      </c>
    </row>
    <row r="385" spans="1:3" ht="30.75" customHeight="1">
      <c r="A385" s="33"/>
      <c r="B385" s="12" t="s">
        <v>102</v>
      </c>
      <c r="C385" s="9">
        <v>0</v>
      </c>
    </row>
    <row r="386" spans="1:3" ht="46.5" customHeight="1">
      <c r="A386" s="33"/>
      <c r="B386" s="12" t="s">
        <v>103</v>
      </c>
      <c r="C386" s="9">
        <v>0</v>
      </c>
    </row>
    <row r="387" spans="1:3" ht="75.75" customHeight="1">
      <c r="A387" s="33"/>
      <c r="B387" s="12" t="s">
        <v>104</v>
      </c>
      <c r="C387" s="9">
        <v>545634.67</v>
      </c>
    </row>
    <row r="388" spans="1:3" ht="46.5" customHeight="1">
      <c r="A388" s="33"/>
      <c r="B388" s="12" t="s">
        <v>105</v>
      </c>
      <c r="C388" s="9">
        <v>0</v>
      </c>
    </row>
    <row r="389" spans="1:3" ht="41.25" customHeight="1">
      <c r="A389" s="33"/>
      <c r="B389" s="12" t="s">
        <v>106</v>
      </c>
      <c r="C389" s="9">
        <v>0</v>
      </c>
    </row>
    <row r="390" spans="1:3" ht="30.75" customHeight="1">
      <c r="A390" s="33"/>
      <c r="B390" s="6" t="s">
        <v>95</v>
      </c>
      <c r="C390" s="11">
        <f>C391+C392+C393+C394+C395+C396+C397+C398+C399+C400+C401</f>
        <v>360726.49</v>
      </c>
    </row>
    <row r="391" spans="1:3" ht="35.25" customHeight="1">
      <c r="A391" s="33"/>
      <c r="B391" s="12" t="s">
        <v>96</v>
      </c>
      <c r="C391" s="9">
        <v>41166.96</v>
      </c>
    </row>
    <row r="392" spans="1:3" ht="32.25" customHeight="1">
      <c r="A392" s="33"/>
      <c r="B392" s="12" t="s">
        <v>98</v>
      </c>
      <c r="C392" s="9">
        <v>12820</v>
      </c>
    </row>
    <row r="393" spans="1:3" ht="32.25" customHeight="1">
      <c r="A393" s="33"/>
      <c r="B393" s="12" t="s">
        <v>99</v>
      </c>
      <c r="C393" s="9">
        <v>0</v>
      </c>
    </row>
    <row r="394" spans="1:3" ht="39.75" customHeight="1">
      <c r="A394" s="33"/>
      <c r="B394" s="12" t="s">
        <v>100</v>
      </c>
      <c r="C394" s="9">
        <v>0</v>
      </c>
    </row>
    <row r="395" spans="1:3" ht="36" customHeight="1">
      <c r="A395" s="33"/>
      <c r="B395" s="12" t="s">
        <v>101</v>
      </c>
      <c r="C395" s="9">
        <v>66691.54</v>
      </c>
    </row>
    <row r="396" spans="1:3" ht="34.5" customHeight="1">
      <c r="A396" s="33"/>
      <c r="B396" s="12" t="s">
        <v>108</v>
      </c>
      <c r="C396" s="9">
        <v>0</v>
      </c>
    </row>
    <row r="397" spans="1:3" ht="30.75" customHeight="1">
      <c r="A397" s="33"/>
      <c r="B397" s="12" t="s">
        <v>102</v>
      </c>
      <c r="C397" s="9">
        <v>11147.99</v>
      </c>
    </row>
    <row r="398" spans="1:3" ht="33" customHeight="1">
      <c r="A398" s="33"/>
      <c r="B398" s="12" t="s">
        <v>109</v>
      </c>
      <c r="C398" s="9">
        <v>0</v>
      </c>
    </row>
    <row r="399" spans="1:3" ht="60.75" customHeight="1">
      <c r="A399" s="33"/>
      <c r="B399" s="12" t="s">
        <v>103</v>
      </c>
      <c r="C399" s="9">
        <v>0</v>
      </c>
    </row>
    <row r="400" spans="1:3" ht="75.75" customHeight="1">
      <c r="A400" s="33"/>
      <c r="B400" s="12" t="s">
        <v>104</v>
      </c>
      <c r="C400" s="9">
        <v>228900</v>
      </c>
    </row>
    <row r="401" spans="1:3" ht="42.75" customHeight="1">
      <c r="A401" s="33"/>
      <c r="B401" s="12" t="s">
        <v>106</v>
      </c>
      <c r="C401" s="9">
        <v>0</v>
      </c>
    </row>
    <row r="402" spans="1:3" ht="40.5" customHeight="1">
      <c r="A402" s="34"/>
      <c r="B402" s="6" t="s">
        <v>7</v>
      </c>
      <c r="C402" s="13">
        <f>C302+C314+C326+C337+C345+C348+C354+C358+C360+C363+C377+C390</f>
        <v>9355206.99</v>
      </c>
    </row>
    <row r="403" spans="1:3" ht="29.25" customHeight="1">
      <c r="A403" s="29" t="s">
        <v>170</v>
      </c>
      <c r="B403" s="17" t="s">
        <v>15</v>
      </c>
      <c r="C403" s="11">
        <f>C404+C405+C406+C407+C408+C409+C410</f>
        <v>259868.40999999997</v>
      </c>
    </row>
    <row r="404" spans="1:3" ht="29.25" customHeight="1">
      <c r="A404" s="30"/>
      <c r="B404" s="18" t="s">
        <v>110</v>
      </c>
      <c r="C404" s="9">
        <v>211266.75</v>
      </c>
    </row>
    <row r="405" spans="1:3" ht="29.25" customHeight="1">
      <c r="A405" s="30"/>
      <c r="B405" s="18" t="s">
        <v>111</v>
      </c>
      <c r="C405" s="9">
        <v>0</v>
      </c>
    </row>
    <row r="406" spans="1:3" ht="29.25" customHeight="1">
      <c r="A406" s="30"/>
      <c r="B406" s="18" t="s">
        <v>112</v>
      </c>
      <c r="C406" s="9">
        <v>27771.3</v>
      </c>
    </row>
    <row r="407" spans="1:3" ht="29.25" customHeight="1">
      <c r="A407" s="30"/>
      <c r="B407" s="18" t="s">
        <v>113</v>
      </c>
      <c r="C407" s="9">
        <v>16350</v>
      </c>
    </row>
    <row r="408" spans="1:3" ht="29.25" customHeight="1">
      <c r="A408" s="30"/>
      <c r="B408" s="18" t="s">
        <v>114</v>
      </c>
      <c r="C408" s="9">
        <v>2240.18</v>
      </c>
    </row>
    <row r="409" spans="1:3" ht="31.5" customHeight="1">
      <c r="A409" s="30"/>
      <c r="B409" s="18" t="s">
        <v>115</v>
      </c>
      <c r="C409" s="9">
        <v>2240.18</v>
      </c>
    </row>
    <row r="410" spans="1:3" ht="28.5" customHeight="1">
      <c r="A410" s="30"/>
      <c r="B410" s="18" t="s">
        <v>116</v>
      </c>
      <c r="C410" s="9">
        <v>0</v>
      </c>
    </row>
    <row r="411" spans="1:3" ht="29.25" customHeight="1">
      <c r="A411" s="30"/>
      <c r="B411" s="17" t="s">
        <v>40</v>
      </c>
      <c r="C411" s="11">
        <f>C412+C413+C414+C415</f>
        <v>0</v>
      </c>
    </row>
    <row r="412" spans="1:3" ht="29.25" customHeight="1">
      <c r="A412" s="30"/>
      <c r="B412" s="18" t="s">
        <v>110</v>
      </c>
      <c r="C412" s="9">
        <v>0</v>
      </c>
    </row>
    <row r="413" spans="1:3" ht="29.25" customHeight="1">
      <c r="A413" s="30"/>
      <c r="B413" s="18" t="s">
        <v>112</v>
      </c>
      <c r="C413" s="9">
        <v>0</v>
      </c>
    </row>
    <row r="414" spans="1:3" ht="29.25" customHeight="1">
      <c r="A414" s="30"/>
      <c r="B414" s="18" t="s">
        <v>114</v>
      </c>
      <c r="C414" s="9">
        <v>0</v>
      </c>
    </row>
    <row r="415" spans="1:3" ht="29.25" customHeight="1">
      <c r="A415" s="30"/>
      <c r="B415" s="18" t="s">
        <v>115</v>
      </c>
      <c r="C415" s="9">
        <v>0</v>
      </c>
    </row>
    <row r="416" spans="1:3" ht="29.25" customHeight="1">
      <c r="A416" s="30"/>
      <c r="B416" s="6" t="s">
        <v>38</v>
      </c>
      <c r="C416" s="11">
        <f>C417+C418</f>
        <v>51227.12</v>
      </c>
    </row>
    <row r="417" spans="1:3" ht="29.25" customHeight="1">
      <c r="A417" s="30"/>
      <c r="B417" s="18" t="s">
        <v>110</v>
      </c>
      <c r="C417" s="9">
        <v>0</v>
      </c>
    </row>
    <row r="418" spans="1:3" ht="29.25" customHeight="1">
      <c r="A418" s="30"/>
      <c r="B418" s="18" t="s">
        <v>112</v>
      </c>
      <c r="C418" s="9">
        <v>51227.12</v>
      </c>
    </row>
    <row r="419" spans="1:3" ht="33" customHeight="1">
      <c r="A419" s="30"/>
      <c r="B419" s="6" t="s">
        <v>91</v>
      </c>
      <c r="C419" s="11">
        <f>C420+C421+C422+C423+C424</f>
        <v>0</v>
      </c>
    </row>
    <row r="420" spans="1:3" ht="29.25" customHeight="1">
      <c r="A420" s="30"/>
      <c r="B420" s="18" t="s">
        <v>110</v>
      </c>
      <c r="C420" s="9">
        <v>0</v>
      </c>
    </row>
    <row r="421" spans="1:3" ht="29.25" customHeight="1">
      <c r="A421" s="30"/>
      <c r="B421" s="18" t="s">
        <v>111</v>
      </c>
      <c r="C421" s="9">
        <v>0</v>
      </c>
    </row>
    <row r="422" spans="1:3" ht="29.25" customHeight="1">
      <c r="A422" s="30"/>
      <c r="B422" s="18" t="s">
        <v>117</v>
      </c>
      <c r="C422" s="9">
        <v>0</v>
      </c>
    </row>
    <row r="423" spans="1:3" ht="29.25" customHeight="1">
      <c r="A423" s="30"/>
      <c r="B423" s="18" t="s">
        <v>113</v>
      </c>
      <c r="C423" s="9">
        <v>0</v>
      </c>
    </row>
    <row r="424" spans="1:3" ht="24.75" customHeight="1">
      <c r="A424" s="30"/>
      <c r="B424" s="18" t="s">
        <v>116</v>
      </c>
      <c r="C424" s="9">
        <v>0</v>
      </c>
    </row>
    <row r="425" spans="1:3" ht="33" customHeight="1">
      <c r="A425" s="30"/>
      <c r="B425" s="6" t="s">
        <v>10</v>
      </c>
      <c r="C425" s="11">
        <f>C426+C427</f>
        <v>60607.89</v>
      </c>
    </row>
    <row r="426" spans="1:3" ht="29.25" customHeight="1">
      <c r="A426" s="30"/>
      <c r="B426" s="18" t="s">
        <v>114</v>
      </c>
      <c r="C426" s="9">
        <v>49213.64</v>
      </c>
    </row>
    <row r="427" spans="1:3" ht="29.25" customHeight="1">
      <c r="A427" s="30"/>
      <c r="B427" s="18" t="s">
        <v>115</v>
      </c>
      <c r="C427" s="9">
        <v>11394.25</v>
      </c>
    </row>
    <row r="428" spans="1:3" ht="28.5" customHeight="1">
      <c r="A428" s="30"/>
      <c r="B428" s="6" t="s">
        <v>41</v>
      </c>
      <c r="C428" s="11">
        <f>C429+C430+C431+C432+C433+C434+C435+C436</f>
        <v>109933.27</v>
      </c>
    </row>
    <row r="429" spans="1:3" ht="28.5" customHeight="1">
      <c r="A429" s="30"/>
      <c r="B429" s="18" t="s">
        <v>110</v>
      </c>
      <c r="C429" s="9">
        <v>0</v>
      </c>
    </row>
    <row r="430" spans="1:3" ht="35.25" customHeight="1">
      <c r="A430" s="30"/>
      <c r="B430" s="18" t="s">
        <v>111</v>
      </c>
      <c r="C430" s="9">
        <v>0</v>
      </c>
    </row>
    <row r="431" spans="1:3" ht="28.5" customHeight="1">
      <c r="A431" s="30"/>
      <c r="B431" s="18" t="s">
        <v>117</v>
      </c>
      <c r="C431" s="9">
        <v>0</v>
      </c>
    </row>
    <row r="432" spans="1:3" ht="28.5" customHeight="1">
      <c r="A432" s="30"/>
      <c r="B432" s="18" t="s">
        <v>112</v>
      </c>
      <c r="C432" s="9">
        <v>109933.27</v>
      </c>
    </row>
    <row r="433" spans="1:3" ht="30" customHeight="1">
      <c r="A433" s="30"/>
      <c r="B433" s="18" t="s">
        <v>113</v>
      </c>
      <c r="C433" s="9">
        <v>0</v>
      </c>
    </row>
    <row r="434" spans="1:3" ht="28.5" customHeight="1">
      <c r="A434" s="30"/>
      <c r="B434" s="18" t="s">
        <v>114</v>
      </c>
      <c r="C434" s="9">
        <v>0</v>
      </c>
    </row>
    <row r="435" spans="1:3" ht="29.25" customHeight="1">
      <c r="A435" s="30"/>
      <c r="B435" s="18" t="s">
        <v>115</v>
      </c>
      <c r="C435" s="9">
        <v>0</v>
      </c>
    </row>
    <row r="436" spans="1:3" ht="27" customHeight="1">
      <c r="A436" s="30"/>
      <c r="B436" s="18" t="s">
        <v>116</v>
      </c>
      <c r="C436" s="9">
        <v>0</v>
      </c>
    </row>
    <row r="437" spans="1:3" ht="34.5" customHeight="1">
      <c r="A437" s="30"/>
      <c r="B437" s="6" t="s">
        <v>17</v>
      </c>
      <c r="C437" s="11">
        <f>C438+C439+C440+C441</f>
        <v>6987.96</v>
      </c>
    </row>
    <row r="438" spans="1:3" ht="29.25" customHeight="1">
      <c r="A438" s="30"/>
      <c r="B438" s="18" t="s">
        <v>110</v>
      </c>
      <c r="C438" s="9">
        <v>6370.35</v>
      </c>
    </row>
    <row r="439" spans="1:3" ht="29.25" customHeight="1">
      <c r="A439" s="30"/>
      <c r="B439" s="18" t="s">
        <v>112</v>
      </c>
      <c r="C439" s="9">
        <v>0</v>
      </c>
    </row>
    <row r="440" spans="1:3" ht="29.25" customHeight="1">
      <c r="A440" s="30"/>
      <c r="B440" s="18" t="s">
        <v>114</v>
      </c>
      <c r="C440" s="9">
        <v>617.61</v>
      </c>
    </row>
    <row r="441" spans="1:3" ht="29.25" customHeight="1">
      <c r="A441" s="30"/>
      <c r="B441" s="18" t="s">
        <v>115</v>
      </c>
      <c r="C441" s="9">
        <v>0</v>
      </c>
    </row>
    <row r="442" spans="1:3" ht="43.5" customHeight="1">
      <c r="A442" s="30"/>
      <c r="B442" s="6" t="s">
        <v>22</v>
      </c>
      <c r="C442" s="11">
        <f>C443+C444+C445+C446</f>
        <v>0</v>
      </c>
    </row>
    <row r="443" spans="1:3" ht="29.25" customHeight="1">
      <c r="A443" s="30"/>
      <c r="B443" s="18" t="s">
        <v>110</v>
      </c>
      <c r="C443" s="9">
        <v>0</v>
      </c>
    </row>
    <row r="444" spans="1:3" ht="29.25" customHeight="1">
      <c r="A444" s="30"/>
      <c r="B444" s="18" t="s">
        <v>112</v>
      </c>
      <c r="C444" s="9">
        <v>0</v>
      </c>
    </row>
    <row r="445" spans="1:3" ht="29.25" customHeight="1">
      <c r="A445" s="30"/>
      <c r="B445" s="18" t="s">
        <v>114</v>
      </c>
      <c r="C445" s="9">
        <v>0</v>
      </c>
    </row>
    <row r="446" spans="1:3" ht="29.25" customHeight="1">
      <c r="A446" s="30"/>
      <c r="B446" s="18" t="s">
        <v>115</v>
      </c>
      <c r="C446" s="9">
        <v>0</v>
      </c>
    </row>
    <row r="447" spans="1:3" ht="29.25" customHeight="1">
      <c r="A447" s="30"/>
      <c r="B447" s="6" t="s">
        <v>87</v>
      </c>
      <c r="C447" s="11">
        <f>C448+C449+C450+C451+C452</f>
        <v>0</v>
      </c>
    </row>
    <row r="448" spans="1:3" ht="29.25" customHeight="1">
      <c r="A448" s="30"/>
      <c r="B448" s="18" t="s">
        <v>110</v>
      </c>
      <c r="C448" s="9">
        <v>0</v>
      </c>
    </row>
    <row r="449" spans="1:3" ht="29.25" customHeight="1">
      <c r="A449" s="30"/>
      <c r="B449" s="18" t="s">
        <v>112</v>
      </c>
      <c r="C449" s="9">
        <v>0</v>
      </c>
    </row>
    <row r="450" spans="1:3" ht="29.25" customHeight="1">
      <c r="A450" s="30"/>
      <c r="B450" s="18" t="s">
        <v>113</v>
      </c>
      <c r="C450" s="9">
        <v>0</v>
      </c>
    </row>
    <row r="451" spans="1:3" ht="29.25" customHeight="1">
      <c r="A451" s="30"/>
      <c r="B451" s="18" t="s">
        <v>114</v>
      </c>
      <c r="C451" s="9">
        <v>0</v>
      </c>
    </row>
    <row r="452" spans="1:3" ht="29.25" customHeight="1">
      <c r="A452" s="30"/>
      <c r="B452" s="18" t="s">
        <v>115</v>
      </c>
      <c r="C452" s="9">
        <v>0</v>
      </c>
    </row>
    <row r="453" spans="1:3" ht="45" customHeight="1">
      <c r="A453" s="31"/>
      <c r="B453" s="6" t="s">
        <v>7</v>
      </c>
      <c r="C453" s="11">
        <f>C403+C411+C416+C419+C425+C428+C437+C442+C447</f>
        <v>488624.65</v>
      </c>
    </row>
    <row r="454" spans="1:3" ht="37.5" customHeight="1">
      <c r="A454" s="32" t="s">
        <v>171</v>
      </c>
      <c r="B454" s="6" t="s">
        <v>91</v>
      </c>
      <c r="C454" s="11">
        <f>C455+C456+C457</f>
        <v>0</v>
      </c>
    </row>
    <row r="455" spans="1:3" ht="32.25" customHeight="1">
      <c r="A455" s="33"/>
      <c r="B455" s="12" t="s">
        <v>118</v>
      </c>
      <c r="C455" s="9">
        <v>0</v>
      </c>
    </row>
    <row r="456" spans="1:3" ht="36" customHeight="1">
      <c r="A456" s="33"/>
      <c r="B456" s="12" t="s">
        <v>119</v>
      </c>
      <c r="C456" s="9">
        <v>0</v>
      </c>
    </row>
    <row r="457" spans="1:3" ht="36" customHeight="1">
      <c r="A457" s="33"/>
      <c r="B457" s="12" t="s">
        <v>120</v>
      </c>
      <c r="C457" s="9">
        <v>0</v>
      </c>
    </row>
    <row r="458" spans="1:3" ht="33.75" customHeight="1">
      <c r="A458" s="33"/>
      <c r="B458" s="6" t="s">
        <v>15</v>
      </c>
      <c r="C458" s="11">
        <f>C459+C460+C461+C462</f>
        <v>118048</v>
      </c>
    </row>
    <row r="459" spans="1:3" ht="33.75" customHeight="1">
      <c r="A459" s="33"/>
      <c r="B459" s="12" t="s">
        <v>118</v>
      </c>
      <c r="C459" s="9">
        <v>118048</v>
      </c>
    </row>
    <row r="460" spans="1:3" ht="32.25" customHeight="1">
      <c r="A460" s="33"/>
      <c r="B460" s="12" t="s">
        <v>121</v>
      </c>
      <c r="C460" s="9">
        <v>0</v>
      </c>
    </row>
    <row r="461" spans="1:3" ht="36" customHeight="1">
      <c r="A461" s="33"/>
      <c r="B461" s="12" t="s">
        <v>119</v>
      </c>
      <c r="C461" s="9">
        <v>0</v>
      </c>
    </row>
    <row r="462" spans="1:3" ht="36" customHeight="1">
      <c r="A462" s="33"/>
      <c r="B462" s="12" t="s">
        <v>120</v>
      </c>
      <c r="C462" s="9">
        <v>0</v>
      </c>
    </row>
    <row r="463" spans="1:3" ht="51.75" customHeight="1">
      <c r="A463" s="34"/>
      <c r="B463" s="6" t="s">
        <v>7</v>
      </c>
      <c r="C463" s="13">
        <f>C458+C454</f>
        <v>118048</v>
      </c>
    </row>
    <row r="464" spans="1:3" ht="35.25" customHeight="1">
      <c r="A464" s="35" t="s">
        <v>122</v>
      </c>
      <c r="B464" s="6" t="s">
        <v>32</v>
      </c>
      <c r="C464" s="11">
        <f>C465+C466+C467+C468+C469+C470</f>
        <v>555397.28</v>
      </c>
    </row>
    <row r="465" spans="1:3" ht="38.25" customHeight="1">
      <c r="A465" s="36"/>
      <c r="B465" s="12" t="s">
        <v>123</v>
      </c>
      <c r="C465" s="9">
        <v>5965.47</v>
      </c>
    </row>
    <row r="466" spans="1:3" ht="48.75" customHeight="1">
      <c r="A466" s="36"/>
      <c r="B466" s="12" t="s">
        <v>124</v>
      </c>
      <c r="C466" s="9">
        <v>162443.81</v>
      </c>
    </row>
    <row r="467" spans="1:3" ht="50.25" customHeight="1">
      <c r="A467" s="36"/>
      <c r="B467" s="12" t="s">
        <v>125</v>
      </c>
      <c r="C467" s="9">
        <v>386988</v>
      </c>
    </row>
    <row r="468" spans="1:3" ht="52.5" customHeight="1">
      <c r="A468" s="36"/>
      <c r="B468" s="12" t="s">
        <v>126</v>
      </c>
      <c r="C468" s="9">
        <v>0</v>
      </c>
    </row>
    <row r="469" spans="1:3" ht="63.75" customHeight="1">
      <c r="A469" s="36"/>
      <c r="B469" s="12" t="s">
        <v>127</v>
      </c>
      <c r="C469" s="9">
        <v>0</v>
      </c>
    </row>
    <row r="470" spans="1:3" ht="63" customHeight="1">
      <c r="A470" s="36"/>
      <c r="B470" s="12" t="s">
        <v>128</v>
      </c>
      <c r="C470" s="9">
        <v>0</v>
      </c>
    </row>
    <row r="471" spans="1:3" ht="35.25" customHeight="1">
      <c r="A471" s="36"/>
      <c r="B471" s="6" t="s">
        <v>17</v>
      </c>
      <c r="C471" s="11">
        <f>C472+C473+C474+C475+C476+C477</f>
        <v>1429371.2400000002</v>
      </c>
    </row>
    <row r="472" spans="1:3" ht="38.25" customHeight="1">
      <c r="A472" s="36"/>
      <c r="B472" s="12" t="s">
        <v>123</v>
      </c>
      <c r="C472" s="9">
        <v>15470</v>
      </c>
    </row>
    <row r="473" spans="1:3" ht="48.75" customHeight="1">
      <c r="A473" s="36"/>
      <c r="B473" s="12" t="s">
        <v>124</v>
      </c>
      <c r="C473" s="9">
        <v>30044.29</v>
      </c>
    </row>
    <row r="474" spans="1:3" ht="50.25" customHeight="1">
      <c r="A474" s="36"/>
      <c r="B474" s="12" t="s">
        <v>125</v>
      </c>
      <c r="C474" s="9">
        <v>6509.3</v>
      </c>
    </row>
    <row r="475" spans="1:3" ht="52.5" customHeight="1">
      <c r="A475" s="36"/>
      <c r="B475" s="12" t="s">
        <v>126</v>
      </c>
      <c r="C475" s="9">
        <v>1212142.33</v>
      </c>
    </row>
    <row r="476" spans="1:3" ht="63.75" customHeight="1">
      <c r="A476" s="36"/>
      <c r="B476" s="12" t="s">
        <v>127</v>
      </c>
      <c r="C476" s="9">
        <v>21584.22</v>
      </c>
    </row>
    <row r="477" spans="1:3" ht="63" customHeight="1">
      <c r="A477" s="36"/>
      <c r="B477" s="12" t="s">
        <v>128</v>
      </c>
      <c r="C477" s="9">
        <v>143621.1</v>
      </c>
    </row>
    <row r="478" spans="1:3" ht="35.25" customHeight="1">
      <c r="A478" s="36"/>
      <c r="B478" s="6" t="s">
        <v>34</v>
      </c>
      <c r="C478" s="11">
        <f>C479+C480+C481+C482+C483+C484</f>
        <v>0</v>
      </c>
    </row>
    <row r="479" spans="1:3" ht="38.25" customHeight="1">
      <c r="A479" s="36"/>
      <c r="B479" s="12" t="s">
        <v>123</v>
      </c>
      <c r="C479" s="9">
        <v>0</v>
      </c>
    </row>
    <row r="480" spans="1:3" ht="48.75" customHeight="1">
      <c r="A480" s="36"/>
      <c r="B480" s="12" t="s">
        <v>124</v>
      </c>
      <c r="C480" s="9">
        <v>0</v>
      </c>
    </row>
    <row r="481" spans="1:3" ht="50.25" customHeight="1">
      <c r="A481" s="36"/>
      <c r="B481" s="12" t="s">
        <v>125</v>
      </c>
      <c r="C481" s="9">
        <v>0</v>
      </c>
    </row>
    <row r="482" spans="1:3" ht="52.5" customHeight="1">
      <c r="A482" s="36"/>
      <c r="B482" s="12" t="s">
        <v>126</v>
      </c>
      <c r="C482" s="9">
        <v>0</v>
      </c>
    </row>
    <row r="483" spans="1:3" ht="63.75" customHeight="1">
      <c r="A483" s="36"/>
      <c r="B483" s="12" t="s">
        <v>127</v>
      </c>
      <c r="C483" s="9">
        <v>0</v>
      </c>
    </row>
    <row r="484" spans="1:3" ht="63" customHeight="1">
      <c r="A484" s="36"/>
      <c r="B484" s="12" t="s">
        <v>128</v>
      </c>
      <c r="C484" s="9">
        <v>0</v>
      </c>
    </row>
    <row r="485" spans="1:3" ht="48.75" customHeight="1">
      <c r="A485" s="37"/>
      <c r="B485" s="6" t="s">
        <v>7</v>
      </c>
      <c r="C485" s="11">
        <f>C464+C471+C478</f>
        <v>1984768.5200000003</v>
      </c>
    </row>
    <row r="486" spans="1:3" ht="27.75" customHeight="1">
      <c r="A486" s="23" t="s">
        <v>172</v>
      </c>
      <c r="B486" s="12" t="s">
        <v>91</v>
      </c>
      <c r="C486" s="9">
        <v>0</v>
      </c>
    </row>
    <row r="487" spans="1:3" ht="34.5" customHeight="1">
      <c r="A487" s="24"/>
      <c r="B487" s="12" t="s">
        <v>34</v>
      </c>
      <c r="C487" s="9">
        <v>12262.5</v>
      </c>
    </row>
    <row r="488" spans="1:3" ht="27.75" customHeight="1">
      <c r="A488" s="24"/>
      <c r="B488" s="12" t="s">
        <v>22</v>
      </c>
      <c r="C488" s="9">
        <v>0</v>
      </c>
    </row>
    <row r="489" spans="1:3" ht="28.5" customHeight="1">
      <c r="A489" s="24"/>
      <c r="B489" s="12" t="s">
        <v>41</v>
      </c>
      <c r="C489" s="9">
        <v>0</v>
      </c>
    </row>
    <row r="490" spans="1:3" ht="48.75" customHeight="1">
      <c r="A490" s="25"/>
      <c r="B490" s="6" t="s">
        <v>7</v>
      </c>
      <c r="C490" s="11">
        <f>C486+C487+C488+C489</f>
        <v>12262.5</v>
      </c>
    </row>
    <row r="491" spans="1:3" ht="28.5" customHeight="1">
      <c r="A491" s="23" t="s">
        <v>173</v>
      </c>
      <c r="B491" s="12" t="s">
        <v>40</v>
      </c>
      <c r="C491" s="9">
        <v>0</v>
      </c>
    </row>
    <row r="492" spans="1:3" ht="28.5" customHeight="1">
      <c r="A492" s="24"/>
      <c r="B492" s="12" t="s">
        <v>91</v>
      </c>
      <c r="C492" s="9">
        <v>0</v>
      </c>
    </row>
    <row r="493" spans="1:3" ht="28.5" customHeight="1">
      <c r="A493" s="24"/>
      <c r="B493" s="12" t="s">
        <v>15</v>
      </c>
      <c r="C493" s="9">
        <v>0</v>
      </c>
    </row>
    <row r="494" spans="1:3" ht="34.5" customHeight="1">
      <c r="A494" s="24"/>
      <c r="B494" s="12" t="s">
        <v>129</v>
      </c>
      <c r="C494" s="9">
        <v>2250</v>
      </c>
    </row>
    <row r="495" spans="1:3" ht="28.5" customHeight="1">
      <c r="A495" s="24"/>
      <c r="B495" s="12" t="s">
        <v>20</v>
      </c>
      <c r="C495" s="9">
        <v>0</v>
      </c>
    </row>
    <row r="496" spans="1:3" ht="28.5" customHeight="1">
      <c r="A496" s="24"/>
      <c r="B496" s="12" t="s">
        <v>17</v>
      </c>
      <c r="C496" s="9">
        <v>0</v>
      </c>
    </row>
    <row r="497" spans="1:3" ht="34.5" customHeight="1">
      <c r="A497" s="24"/>
      <c r="B497" s="12" t="s">
        <v>19</v>
      </c>
      <c r="C497" s="9">
        <v>0</v>
      </c>
    </row>
    <row r="498" spans="1:3" ht="28.5" customHeight="1">
      <c r="A498" s="25"/>
      <c r="B498" s="6" t="s">
        <v>7</v>
      </c>
      <c r="C498" s="11">
        <f>C497+C496+C495+C494+C493+C492+C491</f>
        <v>2250</v>
      </c>
    </row>
    <row r="499" spans="1:3" ht="33.75" customHeight="1">
      <c r="A499" s="23" t="s">
        <v>174</v>
      </c>
      <c r="B499" s="12" t="s">
        <v>19</v>
      </c>
      <c r="C499" s="9">
        <v>3891283.43</v>
      </c>
    </row>
    <row r="500" spans="1:3" ht="28.5" customHeight="1">
      <c r="A500" s="24"/>
      <c r="B500" s="12" t="s">
        <v>16</v>
      </c>
      <c r="C500" s="9">
        <v>208277.96</v>
      </c>
    </row>
    <row r="501" spans="1:3" ht="28.5" customHeight="1">
      <c r="A501" s="24"/>
      <c r="B501" s="12" t="s">
        <v>15</v>
      </c>
      <c r="C501" s="9">
        <v>2883833.82</v>
      </c>
    </row>
    <row r="502" spans="1:3" ht="28.5" customHeight="1">
      <c r="A502" s="24"/>
      <c r="B502" s="12" t="s">
        <v>21</v>
      </c>
      <c r="C502" s="9">
        <v>185319.56</v>
      </c>
    </row>
    <row r="503" spans="1:3" ht="28.5" customHeight="1">
      <c r="A503" s="24"/>
      <c r="B503" s="12" t="s">
        <v>11</v>
      </c>
      <c r="C503" s="9">
        <v>1758378.96</v>
      </c>
    </row>
    <row r="504" spans="1:3" ht="28.5" customHeight="1">
      <c r="A504" s="24"/>
      <c r="B504" s="12" t="s">
        <v>23</v>
      </c>
      <c r="C504" s="9">
        <v>1241459.29</v>
      </c>
    </row>
    <row r="505" spans="1:3" ht="28.5" customHeight="1">
      <c r="A505" s="24"/>
      <c r="B505" s="12" t="s">
        <v>10</v>
      </c>
      <c r="C505" s="9">
        <v>835643.04</v>
      </c>
    </row>
    <row r="506" spans="1:3" ht="28.5" customHeight="1">
      <c r="A506" s="24"/>
      <c r="B506" s="12" t="s">
        <v>26</v>
      </c>
      <c r="C506" s="9">
        <v>803126.83</v>
      </c>
    </row>
    <row r="507" spans="1:3" ht="28.5" customHeight="1">
      <c r="A507" s="24"/>
      <c r="B507" s="12" t="s">
        <v>17</v>
      </c>
      <c r="C507" s="9">
        <v>2700580.63</v>
      </c>
    </row>
    <row r="508" spans="1:3" ht="28.5" customHeight="1">
      <c r="A508" s="24"/>
      <c r="B508" s="12" t="s">
        <v>28</v>
      </c>
      <c r="C508" s="9">
        <v>2642832.68</v>
      </c>
    </row>
    <row r="509" spans="1:3" ht="26.25" customHeight="1">
      <c r="A509" s="24"/>
      <c r="B509" s="12" t="s">
        <v>41</v>
      </c>
      <c r="C509" s="9">
        <v>2281275.01</v>
      </c>
    </row>
    <row r="510" spans="1:3" ht="40.5" customHeight="1">
      <c r="A510" s="24"/>
      <c r="B510" s="12" t="s">
        <v>43</v>
      </c>
      <c r="C510" s="9">
        <v>1474841.97</v>
      </c>
    </row>
    <row r="511" spans="1:3" ht="30" customHeight="1">
      <c r="A511" s="24"/>
      <c r="B511" s="12" t="s">
        <v>130</v>
      </c>
      <c r="C511" s="9">
        <v>154086.13</v>
      </c>
    </row>
    <row r="512" spans="1:3" ht="33" customHeight="1">
      <c r="A512" s="24"/>
      <c r="B512" s="12" t="s">
        <v>131</v>
      </c>
      <c r="C512" s="9">
        <v>268748.07</v>
      </c>
    </row>
    <row r="513" spans="1:3" ht="30" customHeight="1">
      <c r="A513" s="24"/>
      <c r="B513" s="12" t="s">
        <v>50</v>
      </c>
      <c r="C513" s="9">
        <v>544400.76</v>
      </c>
    </row>
    <row r="514" spans="1:3" ht="45.75" customHeight="1">
      <c r="A514" s="24"/>
      <c r="B514" s="12" t="s">
        <v>132</v>
      </c>
      <c r="C514" s="9">
        <v>0</v>
      </c>
    </row>
    <row r="515" spans="1:3" ht="45.75" customHeight="1">
      <c r="A515" s="24"/>
      <c r="B515" s="12" t="s">
        <v>133</v>
      </c>
      <c r="C515" s="9">
        <v>0</v>
      </c>
    </row>
    <row r="516" spans="1:3" ht="45.75" customHeight="1">
      <c r="A516" s="24"/>
      <c r="B516" s="12" t="s">
        <v>134</v>
      </c>
      <c r="C516" s="9">
        <v>25497.83</v>
      </c>
    </row>
    <row r="517" spans="1:3" ht="45.75" customHeight="1">
      <c r="A517" s="24"/>
      <c r="B517" s="12" t="s">
        <v>25</v>
      </c>
      <c r="C517" s="9">
        <v>290233.69</v>
      </c>
    </row>
    <row r="518" spans="1:3" ht="45.75" customHeight="1">
      <c r="A518" s="24"/>
      <c r="B518" s="12" t="s">
        <v>20</v>
      </c>
      <c r="C518" s="9">
        <v>146226.66</v>
      </c>
    </row>
    <row r="519" spans="1:3" ht="45.75" customHeight="1">
      <c r="A519" s="24"/>
      <c r="B519" s="12" t="s">
        <v>59</v>
      </c>
      <c r="C519" s="9">
        <v>0</v>
      </c>
    </row>
    <row r="520" spans="1:3" ht="45.75" customHeight="1">
      <c r="A520" s="24"/>
      <c r="B520" s="12" t="s">
        <v>45</v>
      </c>
      <c r="C520" s="9">
        <v>25312.81</v>
      </c>
    </row>
    <row r="521" spans="1:3" ht="45.75" customHeight="1">
      <c r="A521" s="24"/>
      <c r="B521" s="12" t="s">
        <v>52</v>
      </c>
      <c r="C521" s="9">
        <v>0</v>
      </c>
    </row>
    <row r="522" spans="1:3" ht="45.75" customHeight="1">
      <c r="A522" s="24"/>
      <c r="B522" s="12" t="s">
        <v>53</v>
      </c>
      <c r="C522" s="9">
        <v>0</v>
      </c>
    </row>
    <row r="523" spans="1:3" ht="45.75" customHeight="1">
      <c r="A523" s="24"/>
      <c r="B523" s="12" t="s">
        <v>54</v>
      </c>
      <c r="C523" s="9">
        <v>224365.75</v>
      </c>
    </row>
    <row r="524" spans="1:3" ht="45.75" customHeight="1">
      <c r="A524" s="24"/>
      <c r="B524" s="12" t="s">
        <v>57</v>
      </c>
      <c r="C524" s="9">
        <v>134490.2</v>
      </c>
    </row>
    <row r="525" spans="1:3" ht="45.75" customHeight="1">
      <c r="A525" s="24"/>
      <c r="B525" s="12" t="s">
        <v>135</v>
      </c>
      <c r="C525" s="9">
        <v>125525.27</v>
      </c>
    </row>
    <row r="526" spans="1:3" ht="45.75" customHeight="1">
      <c r="A526" s="24"/>
      <c r="B526" s="12" t="s">
        <v>63</v>
      </c>
      <c r="C526" s="9">
        <v>809930.91</v>
      </c>
    </row>
    <row r="527" spans="1:3" ht="45.75" customHeight="1">
      <c r="A527" s="24"/>
      <c r="B527" s="12" t="s">
        <v>65</v>
      </c>
      <c r="C527" s="9">
        <v>594815.63</v>
      </c>
    </row>
    <row r="528" spans="1:3" ht="45.75" customHeight="1">
      <c r="A528" s="24"/>
      <c r="B528" s="12" t="s">
        <v>66</v>
      </c>
      <c r="C528" s="9">
        <v>335818.1</v>
      </c>
    </row>
    <row r="529" spans="1:3" ht="45.75" customHeight="1">
      <c r="A529" s="24"/>
      <c r="B529" s="12" t="s">
        <v>67</v>
      </c>
      <c r="C529" s="9">
        <v>642078.82</v>
      </c>
    </row>
    <row r="530" spans="1:3" ht="45.75" customHeight="1">
      <c r="A530" s="24"/>
      <c r="B530" s="12" t="s">
        <v>136</v>
      </c>
      <c r="C530" s="9">
        <v>91654.29</v>
      </c>
    </row>
    <row r="531" spans="1:3" ht="33" customHeight="1">
      <c r="A531" s="25"/>
      <c r="B531" s="6" t="s">
        <v>7</v>
      </c>
      <c r="C531" s="13">
        <f>C499+C500+C501+C502+C503+C504+C505+C506+C507+C508+C509+C510+C511+C512+C513+C514+C515+C516+C517+C518+C519+C520+C521+C522+C523+C524+C525+C526+C527+C528+C529+C530</f>
        <v>25320038.099999998</v>
      </c>
    </row>
    <row r="532" spans="1:3" ht="37.5" customHeight="1">
      <c r="A532" s="26" t="s">
        <v>137</v>
      </c>
      <c r="B532" s="12" t="s">
        <v>38</v>
      </c>
      <c r="C532" s="9">
        <v>65480.91</v>
      </c>
    </row>
    <row r="533" spans="1:3" ht="48" customHeight="1">
      <c r="A533" s="27"/>
      <c r="B533" s="12" t="s">
        <v>132</v>
      </c>
      <c r="C533" s="9">
        <v>379149.73</v>
      </c>
    </row>
    <row r="534" spans="1:3" ht="46.5" customHeight="1">
      <c r="A534" s="28"/>
      <c r="B534" s="6" t="s">
        <v>7</v>
      </c>
      <c r="C534" s="13">
        <f>C532+C533</f>
        <v>444630.64</v>
      </c>
    </row>
    <row r="535" spans="1:3" ht="39.75" customHeight="1">
      <c r="A535" s="26" t="s">
        <v>175</v>
      </c>
      <c r="B535" s="6" t="s">
        <v>10</v>
      </c>
      <c r="C535" s="9">
        <v>150365.82</v>
      </c>
    </row>
    <row r="536" spans="1:3" ht="37.5" customHeight="1">
      <c r="A536" s="27"/>
      <c r="B536" s="6" t="s">
        <v>15</v>
      </c>
      <c r="C536" s="9">
        <v>654915.6</v>
      </c>
    </row>
    <row r="537" spans="1:3" ht="42" customHeight="1">
      <c r="A537" s="27"/>
      <c r="B537" s="6" t="s">
        <v>16</v>
      </c>
      <c r="C537" s="9">
        <v>0</v>
      </c>
    </row>
    <row r="538" spans="1:3" ht="31.5" customHeight="1">
      <c r="A538" s="27"/>
      <c r="B538" s="6" t="s">
        <v>59</v>
      </c>
      <c r="C538" s="9">
        <v>0</v>
      </c>
    </row>
    <row r="539" spans="1:3" ht="31.5" customHeight="1">
      <c r="A539" s="27"/>
      <c r="B539" s="6" t="s">
        <v>18</v>
      </c>
      <c r="C539" s="9">
        <v>0</v>
      </c>
    </row>
    <row r="540" spans="1:3" ht="48" customHeight="1">
      <c r="A540" s="28"/>
      <c r="B540" s="6" t="s">
        <v>7</v>
      </c>
      <c r="C540" s="11">
        <f>C535+C536+C537+C538+C539</f>
        <v>805281.4199999999</v>
      </c>
    </row>
    <row r="541" spans="1:3" ht="28.5" customHeight="1">
      <c r="A541" s="23" t="s">
        <v>176</v>
      </c>
      <c r="B541" s="12" t="s">
        <v>15</v>
      </c>
      <c r="C541" s="9">
        <v>92973.69</v>
      </c>
    </row>
    <row r="542" spans="1:3" ht="28.5" customHeight="1">
      <c r="A542" s="24"/>
      <c r="B542" s="12" t="s">
        <v>16</v>
      </c>
      <c r="C542" s="9">
        <v>1213568.84</v>
      </c>
    </row>
    <row r="543" spans="1:3" ht="28.5" customHeight="1">
      <c r="A543" s="24"/>
      <c r="B543" s="12" t="s">
        <v>17</v>
      </c>
      <c r="C543" s="9">
        <v>0</v>
      </c>
    </row>
    <row r="544" spans="1:3" ht="28.5" customHeight="1">
      <c r="A544" s="24"/>
      <c r="B544" s="12" t="s">
        <v>10</v>
      </c>
      <c r="C544" s="9">
        <v>0</v>
      </c>
    </row>
    <row r="545" spans="1:3" ht="31.5" customHeight="1">
      <c r="A545" s="24"/>
      <c r="B545" s="12" t="s">
        <v>18</v>
      </c>
      <c r="C545" s="9">
        <v>0</v>
      </c>
    </row>
    <row r="546" spans="1:3" ht="36.75" customHeight="1">
      <c r="A546" s="24"/>
      <c r="B546" s="12" t="s">
        <v>48</v>
      </c>
      <c r="C546" s="9">
        <v>0</v>
      </c>
    </row>
    <row r="547" spans="1:3" ht="46.5" customHeight="1">
      <c r="A547" s="25"/>
      <c r="B547" s="6" t="s">
        <v>7</v>
      </c>
      <c r="C547" s="13">
        <f>C541+C542+C543+C544+C545+C546</f>
        <v>1306542.53</v>
      </c>
    </row>
    <row r="548" spans="1:3" ht="33" customHeight="1">
      <c r="A548" s="6" t="s">
        <v>138</v>
      </c>
      <c r="B548" s="6"/>
      <c r="C548" s="13">
        <f>C531+C534+C540+C547</f>
        <v>27876492.689999998</v>
      </c>
    </row>
    <row r="549" spans="1:3" ht="33" customHeight="1">
      <c r="A549" s="29" t="s">
        <v>170</v>
      </c>
      <c r="B549" s="6" t="s">
        <v>91</v>
      </c>
      <c r="C549" s="11">
        <f>C550</f>
        <v>292000</v>
      </c>
    </row>
    <row r="550" spans="1:3" ht="45" customHeight="1">
      <c r="A550" s="30"/>
      <c r="B550" s="18" t="s">
        <v>139</v>
      </c>
      <c r="C550" s="9">
        <v>292000</v>
      </c>
    </row>
    <row r="551" spans="1:3" ht="45" customHeight="1">
      <c r="A551" s="31"/>
      <c r="B551" s="6" t="s">
        <v>7</v>
      </c>
      <c r="C551" s="11">
        <f>C549</f>
        <v>292000</v>
      </c>
    </row>
    <row r="552" spans="1:3" ht="32.25" customHeight="1">
      <c r="A552" s="23" t="s">
        <v>177</v>
      </c>
      <c r="B552" s="12" t="s">
        <v>10</v>
      </c>
      <c r="C552" s="9">
        <v>209280</v>
      </c>
    </row>
    <row r="553" spans="1:3" ht="28.5" customHeight="1">
      <c r="A553" s="24"/>
      <c r="B553" s="12" t="s">
        <v>15</v>
      </c>
      <c r="C553" s="9">
        <v>57198.5</v>
      </c>
    </row>
    <row r="554" spans="1:3" ht="28.5" customHeight="1">
      <c r="A554" s="24"/>
      <c r="B554" s="12" t="s">
        <v>11</v>
      </c>
      <c r="C554" s="9">
        <v>18867.5</v>
      </c>
    </row>
    <row r="555" spans="1:3" ht="28.5" customHeight="1">
      <c r="A555" s="25"/>
      <c r="B555" s="6" t="s">
        <v>7</v>
      </c>
      <c r="C555" s="11">
        <f>C554+C553+C552</f>
        <v>285346</v>
      </c>
    </row>
    <row r="556" spans="1:3" ht="30" customHeight="1">
      <c r="A556" s="23" t="s">
        <v>178</v>
      </c>
      <c r="B556" s="12" t="s">
        <v>19</v>
      </c>
      <c r="C556" s="9">
        <v>485722</v>
      </c>
    </row>
    <row r="557" spans="1:3" ht="28.5" customHeight="1">
      <c r="A557" s="24"/>
      <c r="B557" s="12" t="s">
        <v>11</v>
      </c>
      <c r="C557" s="9">
        <v>397340</v>
      </c>
    </row>
    <row r="558" spans="1:3" ht="28.5" customHeight="1">
      <c r="A558" s="24"/>
      <c r="B558" s="12" t="s">
        <v>28</v>
      </c>
      <c r="C558" s="9">
        <v>1105920</v>
      </c>
    </row>
    <row r="559" spans="1:3" ht="34.5" customHeight="1">
      <c r="A559" s="24"/>
      <c r="B559" s="12" t="s">
        <v>43</v>
      </c>
      <c r="C559" s="9">
        <v>2049264</v>
      </c>
    </row>
    <row r="560" spans="1:3" ht="34.5" customHeight="1">
      <c r="A560" s="24"/>
      <c r="B560" s="12" t="s">
        <v>140</v>
      </c>
      <c r="C560" s="9">
        <v>2074880</v>
      </c>
    </row>
    <row r="561" spans="1:3" ht="34.5" customHeight="1">
      <c r="A561" s="24"/>
      <c r="B561" s="12" t="s">
        <v>141</v>
      </c>
      <c r="C561" s="9">
        <v>2698240</v>
      </c>
    </row>
    <row r="562" spans="1:3" ht="34.5" customHeight="1">
      <c r="A562" s="24"/>
      <c r="B562" s="12" t="s">
        <v>17</v>
      </c>
      <c r="C562" s="9">
        <v>248320</v>
      </c>
    </row>
    <row r="563" spans="1:3" ht="28.5" customHeight="1">
      <c r="A563" s="25"/>
      <c r="B563" s="6" t="s">
        <v>7</v>
      </c>
      <c r="C563" s="11">
        <f>C556+C557+C558+C559+C560+C561+C562</f>
        <v>9059686</v>
      </c>
    </row>
  </sheetData>
  <sheetProtection/>
  <autoFilter ref="B1:B233"/>
  <mergeCells count="28">
    <mergeCell ref="A6:A38"/>
    <mergeCell ref="A107:A195"/>
    <mergeCell ref="A196:A199"/>
    <mergeCell ref="A39:A52"/>
    <mergeCell ref="A97:A103"/>
    <mergeCell ref="A104:A106"/>
    <mergeCell ref="A53:A59"/>
    <mergeCell ref="A60:A93"/>
    <mergeCell ref="A94:A96"/>
    <mergeCell ref="A200:A203"/>
    <mergeCell ref="A204:A224"/>
    <mergeCell ref="A225:A292"/>
    <mergeCell ref="A293:A295"/>
    <mergeCell ref="A296:A297"/>
    <mergeCell ref="A298:A301"/>
    <mergeCell ref="A302:A402"/>
    <mergeCell ref="A403:A453"/>
    <mergeCell ref="A454:A463"/>
    <mergeCell ref="A464:A485"/>
    <mergeCell ref="A486:A490"/>
    <mergeCell ref="A491:A498"/>
    <mergeCell ref="A556:A563"/>
    <mergeCell ref="A499:A531"/>
    <mergeCell ref="A532:A534"/>
    <mergeCell ref="A535:A540"/>
    <mergeCell ref="A541:A547"/>
    <mergeCell ref="A549:A551"/>
    <mergeCell ref="A552:A55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2023-01-06T07:21:28Z</cp:lastPrinted>
  <dcterms:created xsi:type="dcterms:W3CDTF">2013-02-21T12:39:33Z</dcterms:created>
  <dcterms:modified xsi:type="dcterms:W3CDTF">2023-08-03T11:53:39Z</dcterms:modified>
  <cp:category/>
  <cp:version/>
  <cp:contentType/>
  <cp:contentStatus/>
</cp:coreProperties>
</file>